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itka\__ZAKÁZKY_2025\003_EŽ_GD_Dřísy-Všetaty\G.1.5 Geodetická dokumentace Dřísy-Všetaty\E.5.G.1.5.2\"/>
    </mc:Choice>
  </mc:AlternateContent>
  <xr:revisionPtr revIDLastSave="0" documentId="13_ncr:1_{20A3D821-AD91-455E-89A7-93CEC60C3B97}" xr6:coauthVersionLast="47" xr6:coauthVersionMax="47" xr10:uidLastSave="{00000000-0000-0000-0000-000000000000}"/>
  <bookViews>
    <workbookView xWindow="-28920" yWindow="-30" windowWidth="29040" windowHeight="158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dotčené_nemovitosti!$H$1:$H$46</definedName>
    <definedName name="_xlnm.Print_Titles" localSheetId="0">dotčené_nemovitosti!$2:$4</definedName>
    <definedName name="_xlnm.Print_Area" localSheetId="0">dotčené_nemovitosti!$B$1:$AL$19</definedName>
    <definedName name="_xlnm.Print_Area" localSheetId="1">'PUPFL do 50m'!$B$1:$H$6</definedName>
    <definedName name="_xlnm.Print_Area" localSheetId="2">'Sousední nemovitiosti'!$B$1:$I$103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4" l="1"/>
  <c r="M10" i="4"/>
  <c r="M6" i="4"/>
  <c r="M7" i="4"/>
  <c r="M8" i="4"/>
  <c r="I9" i="4"/>
  <c r="I11" i="4" s="1"/>
  <c r="G9" i="4"/>
  <c r="G11" i="4" s="1"/>
  <c r="AB26" i="1"/>
  <c r="AC26" i="1"/>
  <c r="AC25" i="1"/>
  <c r="F7" i="4"/>
  <c r="F8" i="4"/>
  <c r="F9" i="4"/>
  <c r="F10" i="4"/>
  <c r="F6" i="4"/>
  <c r="AB25" i="1"/>
  <c r="Y25" i="1"/>
  <c r="Z25" i="1"/>
  <c r="X25" i="1"/>
  <c r="Z26" i="1"/>
  <c r="Y26" i="1"/>
  <c r="X26" i="1"/>
  <c r="Z27" i="1"/>
  <c r="Y28" i="1"/>
  <c r="Y27" i="1"/>
  <c r="X27" i="1"/>
  <c r="Z28" i="1"/>
  <c r="X28" i="1"/>
  <c r="Z29" i="1"/>
  <c r="Y29" i="1"/>
  <c r="X29" i="1"/>
  <c r="L11" i="4"/>
  <c r="P11" i="4"/>
  <c r="O11" i="4"/>
  <c r="K11" i="4"/>
  <c r="J11" i="4"/>
  <c r="H11" i="4"/>
  <c r="E11" i="4"/>
  <c r="D11" i="4"/>
  <c r="C11" i="4"/>
  <c r="V26" i="1"/>
  <c r="AG25" i="1"/>
  <c r="V25" i="1"/>
  <c r="M11" i="4" l="1"/>
  <c r="N11" i="4"/>
  <c r="F11" i="4"/>
</calcChain>
</file>

<file path=xl/sharedStrings.xml><?xml version="1.0" encoding="utf-8"?>
<sst xmlns="http://schemas.openxmlformats.org/spreadsheetml/2006/main" count="1303" uniqueCount="375">
  <si>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</si>
  <si>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</si>
  <si>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</si>
  <si>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</si>
  <si>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</si>
  <si>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</si>
  <si>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</si>
  <si>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</si>
  <si>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</si>
  <si>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</si>
  <si>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</si>
  <si>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</si>
  <si>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</si>
  <si>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</si>
  <si>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</si>
  <si>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</si>
  <si>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</si>
  <si>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</si>
  <si>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</si>
  <si>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</si>
  <si>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</si>
  <si>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</si>
  <si>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1/1</t>
  </si>
  <si>
    <t>dráha</t>
  </si>
  <si>
    <t>České dráhy, a.s.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</si>
  <si>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</si>
  <si>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</si>
  <si>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</si>
  <si>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</si>
  <si>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</si>
  <si>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</si>
  <si>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</si>
  <si>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</si>
  <si>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</si>
  <si>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</si>
  <si>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</si>
  <si>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</si>
  <si>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</si>
  <si>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</si>
  <si>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</si>
  <si>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</si>
  <si>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</si>
  <si>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</si>
  <si>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</si>
  <si>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</si>
  <si>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</si>
  <si>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</si>
  <si>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</si>
  <si>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</si>
  <si>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</si>
  <si>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</si>
  <si>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</si>
  <si>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</si>
  <si>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</si>
  <si>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</si>
  <si>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</si>
  <si>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</si>
  <si>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>Seznam nemovitostí dotčených stavbou</t>
  </si>
  <si>
    <t>Seznam PUPFL do 50m od obvodu stavby</t>
  </si>
  <si>
    <t>Seznam sousedních nemovitostí</t>
  </si>
  <si>
    <t>ostatní plocha</t>
  </si>
  <si>
    <t>Dlážděná 1003/7, Nové Město, 11000 Praha 1</t>
  </si>
  <si>
    <t>nábřeží Ludvíka Svobody 1222/12, Nové Město, 11000 Praha 1</t>
  </si>
  <si>
    <t>Přemyslova 1106/19, Nový Hradec Králové, 50008 Hradec Králové</t>
  </si>
  <si>
    <t>Správa železnic, s. o.</t>
  </si>
  <si>
    <t>orná půda</t>
  </si>
  <si>
    <t>SO 01-81-01</t>
  </si>
  <si>
    <t>Víta Nejedlého 951/8, Slezské Předměstí, 50003 Hradec Králové</t>
  </si>
  <si>
    <t>Zborovská 81/11, Smíchov, 15000 Praha 5</t>
  </si>
  <si>
    <t xml:space="preserve"> 1/1</t>
  </si>
  <si>
    <t>Lesy České republiky, s.p.</t>
  </si>
  <si>
    <t>361/1</t>
  </si>
  <si>
    <t xml:space="preserve"> 1/4</t>
  </si>
  <si>
    <t>Povodí Labe, státní podnik</t>
  </si>
  <si>
    <t xml:space="preserve"> 1/2</t>
  </si>
  <si>
    <t>Dřísy</t>
  </si>
  <si>
    <t>Chrást u Tišic</t>
  </si>
  <si>
    <t>Křenek</t>
  </si>
  <si>
    <t>Ovčáry u Dřís</t>
  </si>
  <si>
    <t>Všetaty</t>
  </si>
  <si>
    <t>919/2</t>
  </si>
  <si>
    <t>275/1</t>
  </si>
  <si>
    <t>393/1</t>
  </si>
  <si>
    <t>452/9</t>
  </si>
  <si>
    <t>452/29</t>
  </si>
  <si>
    <t>452/30</t>
  </si>
  <si>
    <t>452/55</t>
  </si>
  <si>
    <t>470/1</t>
  </si>
  <si>
    <t>511/3</t>
  </si>
  <si>
    <t>511/4</t>
  </si>
  <si>
    <t>550/4</t>
  </si>
  <si>
    <t>1078/2</t>
  </si>
  <si>
    <t>1079/3</t>
  </si>
  <si>
    <t>1190</t>
  </si>
  <si>
    <t>1536</t>
  </si>
  <si>
    <t>284/1</t>
  </si>
  <si>
    <t>302/1</t>
  </si>
  <si>
    <t>429/4</t>
  </si>
  <si>
    <t>851</t>
  </si>
  <si>
    <t>40</t>
  </si>
  <si>
    <t>Správa železnic, s.o.</t>
  </si>
  <si>
    <t>Obec Nedomice</t>
  </si>
  <si>
    <t>Státní pozemkový úřad</t>
  </si>
  <si>
    <t>Obec Ovčáry</t>
  </si>
  <si>
    <t>neplodná půda</t>
  </si>
  <si>
    <t>č. p. 78, 27716 Nedomice</t>
  </si>
  <si>
    <t>ostatní komunikace</t>
  </si>
  <si>
    <t>evropsky významná lokalita, přírodní rezervace, ochranné pásmo přírodní rezervace</t>
  </si>
  <si>
    <t>č. p. 41, 27714 Ovčáry</t>
  </si>
  <si>
    <t>2</t>
  </si>
  <si>
    <t>Obec Dřísy</t>
  </si>
  <si>
    <t>Poštovní 12, 27714 Dřísy</t>
  </si>
  <si>
    <t>197/10</t>
  </si>
  <si>
    <t>Šťastná Radka</t>
  </si>
  <si>
    <t>Ke křížku 225, Chrást, 27715 Tišice</t>
  </si>
  <si>
    <t xml:space="preserve">Šťastný Milan </t>
  </si>
  <si>
    <t>197/15</t>
  </si>
  <si>
    <t>Valsa Václav Ing.</t>
  </si>
  <si>
    <t>K Mostu 2704, 27601 Mělník</t>
  </si>
  <si>
    <t>209/2</t>
  </si>
  <si>
    <t>215/6</t>
  </si>
  <si>
    <t>Daňhelka Miroslav</t>
  </si>
  <si>
    <t>Marie Podvalové 334, Chrást, 27715 Tišice</t>
  </si>
  <si>
    <t>Spojovací 290, Chrást, 27715 Tišice</t>
  </si>
  <si>
    <t>Pauzer Josef</t>
  </si>
  <si>
    <t>Všetatská 3, Chrást, 27715 Tišice</t>
  </si>
  <si>
    <t>240/1</t>
  </si>
  <si>
    <t>240/2</t>
  </si>
  <si>
    <t>242/1</t>
  </si>
  <si>
    <t>275/2</t>
  </si>
  <si>
    <t>333/1</t>
  </si>
  <si>
    <t>Husinecká 1024/11a, Žižkov, 13000 Praha 3</t>
  </si>
  <si>
    <t>333/2</t>
  </si>
  <si>
    <t>Obec Tišice</t>
  </si>
  <si>
    <t>333/3</t>
  </si>
  <si>
    <t>Drobná Jarmila Ing.</t>
  </si>
  <si>
    <t>Sáňkařská 943/22, Hostivař, 10200 Praha 10</t>
  </si>
  <si>
    <t>Ecksteinová Jana</t>
  </si>
  <si>
    <t>Strašnická 1137/2, Hostivař, 10200 Praha 10</t>
  </si>
  <si>
    <t>334/2</t>
  </si>
  <si>
    <t>Vacková Věra</t>
  </si>
  <si>
    <t>Ke křížku 239, Chrást, 27715 Tišice</t>
  </si>
  <si>
    <t>364/12</t>
  </si>
  <si>
    <t>593/3</t>
  </si>
  <si>
    <t>597/3</t>
  </si>
  <si>
    <t>613/3</t>
  </si>
  <si>
    <t>613/5</t>
  </si>
  <si>
    <t>620/13</t>
  </si>
  <si>
    <t>621/5</t>
  </si>
  <si>
    <t>621/7</t>
  </si>
  <si>
    <t>621/8</t>
  </si>
  <si>
    <t>383/1</t>
  </si>
  <si>
    <t>Macková Eva Mgr.</t>
  </si>
  <si>
    <t>č. p. 78, 27714 Křenek</t>
  </si>
  <si>
    <t>Vlček Svatopluk</t>
  </si>
  <si>
    <t>Vlčková Petra Bc.</t>
  </si>
  <si>
    <t>383/2</t>
  </si>
  <si>
    <t>390/2</t>
  </si>
  <si>
    <t>Bartes Petr</t>
  </si>
  <si>
    <t>Svídnická 514/4, Troja, 18100 Praha 8</t>
  </si>
  <si>
    <t>Foubíková Eva</t>
  </si>
  <si>
    <t>Petržílkova 2261/24, Stodůlky, 15800 Praha 5</t>
  </si>
  <si>
    <t>394/2</t>
  </si>
  <si>
    <t>Svačina Václav</t>
  </si>
  <si>
    <t>č. p. 173, 27714 Ovčáry</t>
  </si>
  <si>
    <t>395/1</t>
  </si>
  <si>
    <t>Kliment Pavel DiS.</t>
  </si>
  <si>
    <t>č. p. 61, 25063 Nová Ves</t>
  </si>
  <si>
    <t>396/2</t>
  </si>
  <si>
    <t xml:space="preserve"> 3/4</t>
  </si>
  <si>
    <t>Šulc Josef</t>
  </si>
  <si>
    <t>č. p. 4, 27714 Ovčáry</t>
  </si>
  <si>
    <t>Šulc Miroslav</t>
  </si>
  <si>
    <t>č. p. 165, 27714 Ovčáry</t>
  </si>
  <si>
    <t>397/1</t>
  </si>
  <si>
    <t xml:space="preserve"> 1/3</t>
  </si>
  <si>
    <t>Kopecká Karolína</t>
  </si>
  <si>
    <t>Hlavní 52, 25063 Veleň</t>
  </si>
  <si>
    <t>Rathouská Kristýna</t>
  </si>
  <si>
    <t>Čajkovského 737/20, Radošovice, 25101 Říčany</t>
  </si>
  <si>
    <t xml:space="preserve"> 1/6</t>
  </si>
  <si>
    <t>Rygl Pavel</t>
  </si>
  <si>
    <t>č. p. 91, 29404 Rohatsko</t>
  </si>
  <si>
    <t>Ryglová Dana</t>
  </si>
  <si>
    <t>398/2</t>
  </si>
  <si>
    <t xml:space="preserve"> 1/8</t>
  </si>
  <si>
    <t>Donátová Marcela</t>
  </si>
  <si>
    <t>Na Sídlišti 716, 27713 Kostelec nad Labem</t>
  </si>
  <si>
    <t>Koš Miloš Ing.</t>
  </si>
  <si>
    <t>č. p. 114, 37401 Petříkov</t>
  </si>
  <si>
    <t>Koš Pavel</t>
  </si>
  <si>
    <t>Košová Marie</t>
  </si>
  <si>
    <t>Košová Olga</t>
  </si>
  <si>
    <t>Hlavní 254, 27714 Dřísy</t>
  </si>
  <si>
    <t>621/2</t>
  </si>
  <si>
    <t>Obec Křenek</t>
  </si>
  <si>
    <t>č. p. 23, 27714 Křenek</t>
  </si>
  <si>
    <t>Nedomice</t>
  </si>
  <si>
    <t>Kubánek Roman</t>
  </si>
  <si>
    <t>92/1</t>
  </si>
  <si>
    <t>Kolínský Josef</t>
  </si>
  <si>
    <t>č. p. 178, 27714 Ovčáry</t>
  </si>
  <si>
    <t>Kolínská Eva</t>
  </si>
  <si>
    <t>92/3</t>
  </si>
  <si>
    <t>Jirmusová Jaroslava</t>
  </si>
  <si>
    <t>č. p. 171, 27714 Ovčáry</t>
  </si>
  <si>
    <t>92/5</t>
  </si>
  <si>
    <t>Kolínský Jiří</t>
  </si>
  <si>
    <t>č. p. 179, 27714 Ovčáry</t>
  </si>
  <si>
    <t>Kolínská Alena</t>
  </si>
  <si>
    <t>110/3</t>
  </si>
  <si>
    <t>Krajská správa a údržba silnic Středočeského kraje, p.o.</t>
  </si>
  <si>
    <t>115/5</t>
  </si>
  <si>
    <t>Horák Pavel Ing. Ph.D.</t>
  </si>
  <si>
    <t xml:space="preserve"> č. p. 100, 27716 Nedomice</t>
  </si>
  <si>
    <t>115/6</t>
  </si>
  <si>
    <t>Kuzan Antonina</t>
  </si>
  <si>
    <t>č. p. 154, 27714 Ovčáry</t>
  </si>
  <si>
    <t>115/7</t>
  </si>
  <si>
    <t>Kuzan Ivan</t>
  </si>
  <si>
    <t>120/1</t>
  </si>
  <si>
    <t>Saksa Zdeněk</t>
  </si>
  <si>
    <t>č. p. 19, 27716 Nedomice</t>
  </si>
  <si>
    <t>120/4</t>
  </si>
  <si>
    <t>Štveráček Josef Ing. et Ing.</t>
  </si>
  <si>
    <t>č. p. 133, 27714 Ovčáry</t>
  </si>
  <si>
    <t>Štveráčková Agata</t>
  </si>
  <si>
    <t>1. máje 93, 25073 Podolanka</t>
  </si>
  <si>
    <t>1</t>
  </si>
  <si>
    <t>127/1</t>
  </si>
  <si>
    <t>Chalupová Jana</t>
  </si>
  <si>
    <t>K Jiřínu 180, Jiřice, 27713 Kostelec nad Labem</t>
  </si>
  <si>
    <t>Zubková Zdenka</t>
  </si>
  <si>
    <t>č. p. 29, 27714 Ovčáry</t>
  </si>
  <si>
    <t>448/1</t>
  </si>
  <si>
    <t>448/10</t>
  </si>
  <si>
    <t>448/13</t>
  </si>
  <si>
    <t>452/33</t>
  </si>
  <si>
    <t>452/38</t>
  </si>
  <si>
    <t>Kozák Jiří</t>
  </si>
  <si>
    <t>Boleslavská 37, Chrást, 27715 Tišice</t>
  </si>
  <si>
    <t>452/39</t>
  </si>
  <si>
    <t>453/3</t>
  </si>
  <si>
    <t>466/3</t>
  </si>
  <si>
    <t>501/7</t>
  </si>
  <si>
    <t>501/11</t>
  </si>
  <si>
    <t>Fabiánová Pavlína</t>
  </si>
  <si>
    <t>č. p. 91, 27716 Nedomice</t>
  </si>
  <si>
    <t>501/15</t>
  </si>
  <si>
    <t>501/16</t>
  </si>
  <si>
    <t>Halbich Tomáš</t>
  </si>
  <si>
    <t>č. p. 109, 27716 Nedomice</t>
  </si>
  <si>
    <t>501/22</t>
  </si>
  <si>
    <t>501/28</t>
  </si>
  <si>
    <t>Hyka Jiří</t>
  </si>
  <si>
    <t>Hlavní 279, 27714 Dřísy</t>
  </si>
  <si>
    <t>Hyková Milena</t>
  </si>
  <si>
    <t>501/32</t>
  </si>
  <si>
    <t>501/50</t>
  </si>
  <si>
    <t>501/51</t>
  </si>
  <si>
    <t>Axicia s.r.o.</t>
  </si>
  <si>
    <t>Daliborova 380/9, Hostivař, 10200 Praha 10</t>
  </si>
  <si>
    <t>501/52</t>
  </si>
  <si>
    <t>Jakubec Milan</t>
  </si>
  <si>
    <t>č. p. 87, 27716 Nedomice</t>
  </si>
  <si>
    <t>501/55</t>
  </si>
  <si>
    <t>501/57</t>
  </si>
  <si>
    <t>501/59</t>
  </si>
  <si>
    <t>527/11</t>
  </si>
  <si>
    <t>Kubánek Josef</t>
  </si>
  <si>
    <t>č. p. 114, 27716 Nedomice</t>
  </si>
  <si>
    <t>527/23</t>
  </si>
  <si>
    <t>527/58</t>
  </si>
  <si>
    <t>527/59</t>
  </si>
  <si>
    <t>Kopecký Pavel</t>
  </si>
  <si>
    <t>Kojetická 1028, 27711 Neratovice</t>
  </si>
  <si>
    <t>527/90</t>
  </si>
  <si>
    <t>529/1</t>
  </si>
  <si>
    <t>Havlíček Petr</t>
  </si>
  <si>
    <t>Ohrada 472, 27716 Všetaty</t>
  </si>
  <si>
    <t>Kaňka Václav</t>
  </si>
  <si>
    <t>U Pošty 814, 27713 Kostelec nad Labem</t>
  </si>
  <si>
    <t>529/2</t>
  </si>
  <si>
    <t>529/3</t>
  </si>
  <si>
    <t>529/4</t>
  </si>
  <si>
    <t>529/6</t>
  </si>
  <si>
    <t>530/2</t>
  </si>
  <si>
    <t>Jirsa Miroslav</t>
  </si>
  <si>
    <t>č. p. 72, 27714 Ovčáry</t>
  </si>
  <si>
    <t>Jirsová Jitka</t>
  </si>
  <si>
    <t>531/1</t>
  </si>
  <si>
    <t>Cerha Luděk</t>
  </si>
  <si>
    <t>č. p. 101, 27714 Ovčáry</t>
  </si>
  <si>
    <t>Cerhová Renata</t>
  </si>
  <si>
    <t>531/3</t>
  </si>
  <si>
    <t>531/4</t>
  </si>
  <si>
    <t>Svoboda Miroslav</t>
  </si>
  <si>
    <t>č. p. 91, 27714 Ovčáry</t>
  </si>
  <si>
    <t>531/5</t>
  </si>
  <si>
    <t>Kaucký Petr</t>
  </si>
  <si>
    <t>č. p. 121, 27714 Ovčáry</t>
  </si>
  <si>
    <t>531/6</t>
  </si>
  <si>
    <t>Vetchá Alena</t>
  </si>
  <si>
    <t>č. p. 95, 27714 Ovčáry</t>
  </si>
  <si>
    <t>Vetchý Oldřich</t>
  </si>
  <si>
    <t>531/7</t>
  </si>
  <si>
    <t>Nováková Marie</t>
  </si>
  <si>
    <t>Na Výsluní 1381, 27711 Neratovice</t>
  </si>
  <si>
    <t>Severýn Petr Ing.</t>
  </si>
  <si>
    <t>Hvozdíková 2615/3, Záběhlice, 10600 Praha 10</t>
  </si>
  <si>
    <t>531/8</t>
  </si>
  <si>
    <t>Makovská Jana</t>
  </si>
  <si>
    <t>č. p. 63, 27714 Ovčáry</t>
  </si>
  <si>
    <t>531/22</t>
  </si>
  <si>
    <t>Polívka Václav</t>
  </si>
  <si>
    <t>531/43</t>
  </si>
  <si>
    <t>Procházka Jakub Ing.</t>
  </si>
  <si>
    <t>Na Paloučku 216, Sedlčánky, 25088 Čelákovice</t>
  </si>
  <si>
    <t>Procházková Lucie Bc.</t>
  </si>
  <si>
    <t>531/44</t>
  </si>
  <si>
    <t>531/45</t>
  </si>
  <si>
    <t>531/46</t>
  </si>
  <si>
    <t>532/2</t>
  </si>
  <si>
    <t>549/1</t>
  </si>
  <si>
    <t>Procházková Michaela Ing.</t>
  </si>
  <si>
    <t>č. p. 106, 27714 Ovčáry</t>
  </si>
  <si>
    <t>926/2</t>
  </si>
  <si>
    <t>1068/1</t>
  </si>
  <si>
    <t>1089/1</t>
  </si>
  <si>
    <t>1090/2</t>
  </si>
  <si>
    <t>1109/4</t>
  </si>
  <si>
    <t>1109/5</t>
  </si>
  <si>
    <t>1139/16</t>
  </si>
  <si>
    <t>1139/21</t>
  </si>
  <si>
    <t>302/11</t>
  </si>
  <si>
    <t>364/3</t>
  </si>
  <si>
    <t>Pejcha Ladislav</t>
  </si>
  <si>
    <t>Malecká 186, Chrudim IV, 53705 Chrudim</t>
  </si>
  <si>
    <t>372/40</t>
  </si>
  <si>
    <t>429/2</t>
  </si>
  <si>
    <t>Jelínek Tomáš</t>
  </si>
  <si>
    <t>č. p. 41, 27042 Skryje</t>
  </si>
  <si>
    <t xml:space="preserve"> 5/6</t>
  </si>
  <si>
    <t>Šnajdauf Jiří prof. MUDr. DrSc.</t>
  </si>
  <si>
    <t>Hlavní 55, 27351 Horní Bezděkov</t>
  </si>
  <si>
    <t>429/3</t>
  </si>
  <si>
    <t>434/2</t>
  </si>
  <si>
    <t>Městys Všetaty</t>
  </si>
  <si>
    <t>T. G. Masaryka 69, 27716 Všetaty</t>
  </si>
  <si>
    <t>672/1</t>
  </si>
  <si>
    <t>677/2</t>
  </si>
  <si>
    <t>nové TV + demolice starého TV</t>
  </si>
  <si>
    <t>obnova lan TV</t>
  </si>
  <si>
    <t>pozemky obcí budou řešeny v jiné investici, proto je zde uveden jen dočasný zábor</t>
  </si>
  <si>
    <t>trvalý zábor bude řešen v následující investici</t>
  </si>
  <si>
    <t>"Oprava TV v úseku Dřísy (mimo) – Všetaty (mimo) - vypracování projektové dokumentace"</t>
  </si>
  <si>
    <t>355,498 až 355,505</t>
  </si>
  <si>
    <t>354,844 až 355,504</t>
  </si>
  <si>
    <t>358,371 až 359,731</t>
  </si>
  <si>
    <t>355,183 až 355,187</t>
  </si>
  <si>
    <t>355,503 až 355,979</t>
  </si>
  <si>
    <t>357,342 až 357,642</t>
  </si>
  <si>
    <t>356,909 až 357,116</t>
  </si>
  <si>
    <t>356,528 až 356,910</t>
  </si>
  <si>
    <t>356,446 až 356,526</t>
  </si>
  <si>
    <t>356,426 až 356,452</t>
  </si>
  <si>
    <t>355,971 až 358,167</t>
  </si>
  <si>
    <t>357,023 až 357,027</t>
  </si>
  <si>
    <t>357,699 až 357,839</t>
  </si>
  <si>
    <t>358,136 až 358,372</t>
  </si>
  <si>
    <t>357,874 až 357,902</t>
  </si>
  <si>
    <t>357,573 až 357,578; 357,635 až 357,640</t>
  </si>
  <si>
    <t>357,098 až 357,142; 357,180 až 357,349</t>
  </si>
  <si>
    <t>359,722 až 359,771</t>
  </si>
  <si>
    <t>359,751 až 360,352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</si>
</sst>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0000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4" fillId="0" borderId="2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1" fillId="3" borderId="34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0" fontId="7" fillId="0" borderId="0" xfId="0" applyFont="1"/>
    <xf numFmtId="0" fontId="7" fillId="0" borderId="14" xfId="0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49" fontId="7" fillId="0" borderId="29" xfId="0" applyNumberFormat="1" applyFont="1" applyBorder="1" applyAlignment="1">
      <alignment horizontal="center" vertical="center"/>
    </xf>
    <xf numFmtId="0" fontId="4" fillId="0" borderId="0" xfId="0" applyFont="1"/>
    <xf numFmtId="0" fontId="14" fillId="0" borderId="0" xfId="0" applyFont="1"/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49" fontId="2" fillId="0" borderId="16" xfId="0" applyNumberFormat="1" applyFont="1" applyBorder="1" applyAlignment="1">
      <alignment horizontal="left" vertical="center" wrapText="1"/>
    </xf>
    <xf numFmtId="49" fontId="2" fillId="0" borderId="1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5" fillId="0" borderId="0" xfId="0" applyFont="1"/>
    <xf numFmtId="0" fontId="7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1" fontId="6" fillId="2" borderId="36" xfId="0" applyNumberFormat="1" applyFont="1" applyFill="1" applyBorder="1" applyAlignment="1">
      <alignment horizontal="center" vertical="center"/>
    </xf>
    <xf numFmtId="1" fontId="4" fillId="0" borderId="27" xfId="0" applyNumberFormat="1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49" fontId="2" fillId="0" borderId="43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" fontId="7" fillId="0" borderId="14" xfId="0" applyNumberFormat="1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" fontId="8" fillId="0" borderId="27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/>
    </xf>
    <xf numFmtId="1" fontId="7" fillId="0" borderId="44" xfId="0" applyNumberFormat="1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/>
    </xf>
    <xf numFmtId="1" fontId="8" fillId="0" borderId="35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1" fontId="8" fillId="0" borderId="35" xfId="0" applyNumberFormat="1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1" fontId="8" fillId="0" borderId="40" xfId="0" applyNumberFormat="1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1" fontId="17" fillId="0" borderId="35" xfId="0" applyNumberFormat="1" applyFont="1" applyBorder="1" applyAlignment="1">
      <alignment horizontal="center" vertical="center"/>
    </xf>
    <xf numFmtId="165" fontId="7" fillId="0" borderId="35" xfId="0" applyNumberFormat="1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left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49" fontId="11" fillId="0" borderId="5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18" fillId="0" borderId="14" xfId="0" applyFont="1" applyBorder="1" applyAlignment="1">
      <alignment horizontal="center" vertical="center"/>
    </xf>
    <xf numFmtId="0" fontId="17" fillId="0" borderId="0" xfId="0" applyFont="1"/>
    <xf numFmtId="0" fontId="8" fillId="0" borderId="4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58" xfId="0" applyFont="1" applyBorder="1" applyAlignment="1">
      <alignment horizontal="left" vertical="center" wrapText="1"/>
    </xf>
    <xf numFmtId="49" fontId="9" fillId="0" borderId="19" xfId="0" applyNumberFormat="1" applyFont="1" applyBorder="1" applyAlignment="1">
      <alignment horizontal="left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left" vertical="center" wrapText="1"/>
    </xf>
    <xf numFmtId="49" fontId="9" fillId="0" borderId="22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9" fontId="1" fillId="0" borderId="29" xfId="0" applyNumberFormat="1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165" fontId="7" fillId="0" borderId="34" xfId="0" applyNumberFormat="1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 wrapText="1"/>
    </xf>
    <xf numFmtId="49" fontId="8" fillId="0" borderId="29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1" fontId="8" fillId="0" borderId="30" xfId="0" applyNumberFormat="1" applyFont="1" applyBorder="1" applyAlignment="1">
      <alignment horizontal="center" vertical="center" wrapText="1"/>
    </xf>
    <xf numFmtId="49" fontId="8" fillId="0" borderId="28" xfId="0" applyNumberFormat="1" applyFont="1" applyBorder="1" applyAlignment="1">
      <alignment horizontal="center" vertical="center"/>
    </xf>
    <xf numFmtId="1" fontId="7" fillId="0" borderId="37" xfId="0" applyNumberFormat="1" applyFont="1" applyBorder="1" applyAlignment="1">
      <alignment horizontal="center" vertical="center" wrapText="1"/>
    </xf>
    <xf numFmtId="1" fontId="8" fillId="0" borderId="28" xfId="0" applyNumberFormat="1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1" fontId="8" fillId="0" borderId="34" xfId="0" applyNumberFormat="1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19" fillId="0" borderId="0" xfId="0" applyFont="1"/>
    <xf numFmtId="49" fontId="8" fillId="0" borderId="27" xfId="0" applyNumberFormat="1" applyFont="1" applyBorder="1" applyAlignment="1">
      <alignment horizontal="center" vertical="center" wrapText="1"/>
    </xf>
    <xf numFmtId="1" fontId="8" fillId="0" borderId="34" xfId="0" applyNumberFormat="1" applyFont="1" applyBorder="1" applyAlignment="1">
      <alignment horizontal="center" vertical="center"/>
    </xf>
    <xf numFmtId="49" fontId="8" fillId="0" borderId="30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left" wrapText="1"/>
    </xf>
    <xf numFmtId="0" fontId="8" fillId="0" borderId="30" xfId="0" applyFont="1" applyBorder="1" applyAlignment="1">
      <alignment horizontal="left" vertical="center"/>
    </xf>
    <xf numFmtId="1" fontId="2" fillId="0" borderId="50" xfId="0" applyNumberFormat="1" applyFont="1" applyBorder="1" applyAlignment="1">
      <alignment horizontal="center" vertical="center" wrapText="1"/>
    </xf>
    <xf numFmtId="1" fontId="2" fillId="0" borderId="48" xfId="0" applyNumberFormat="1" applyFont="1" applyBorder="1" applyAlignment="1">
      <alignment horizontal="center" vertical="center" wrapText="1"/>
    </xf>
    <xf numFmtId="1" fontId="2" fillId="0" borderId="49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49" xfId="0" applyNumberFormat="1" applyFont="1" applyBorder="1" applyAlignment="1">
      <alignment horizontal="center" vertical="center" wrapText="1"/>
    </xf>
    <xf numFmtId="1" fontId="2" fillId="0" borderId="50" xfId="0" applyNumberFormat="1" applyFont="1" applyBorder="1" applyAlignment="1">
      <alignment horizontal="center" vertical="center"/>
    </xf>
    <xf numFmtId="1" fontId="2" fillId="0" borderId="48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wrapText="1"/>
    </xf>
    <xf numFmtId="0" fontId="1" fillId="0" borderId="25" xfId="0" applyFont="1" applyBorder="1" applyAlignment="1">
      <alignment wrapText="1"/>
    </xf>
    <xf numFmtId="49" fontId="9" fillId="0" borderId="38" xfId="0" applyNumberFormat="1" applyFont="1" applyBorder="1" applyAlignment="1">
      <alignment horizontal="center" vertical="center" wrapText="1"/>
    </xf>
    <xf numFmtId="49" fontId="9" fillId="0" borderId="39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46"/>
  <sheetViews>
    <sheetView topLeftCell="A4" zoomScale="120" zoomScaleNormal="120" workbookViewId="0">
      <selection activeCell="H10" sqref="H10"/>
    </sheetView>
  </sheetViews>
  <sheetFormatPr defaultRowHeight="14.25" x14ac:dyDescent="0.2"/>
  <cols>
    <col min="1" max="1" width="2.42578125" style="16" customWidth="1"/>
    <col min="2" max="2" width="11.42578125" style="16" customWidth="1"/>
    <col min="3" max="3" width="7.140625" style="16" customWidth="1"/>
    <col min="4" max="4" width="9.7109375" style="16" customWidth="1"/>
    <col min="5" max="5" width="8.42578125" style="16" customWidth="1"/>
    <col min="6" max="6" width="9.7109375" style="16" hidden="1" customWidth="1"/>
    <col min="7" max="7" width="9.7109375" style="17" hidden="1" customWidth="1"/>
    <col min="8" max="8" width="19.85546875" style="16" customWidth="1"/>
    <col min="9" max="9" width="38.42578125" style="16" customWidth="1"/>
    <col min="10" max="10" width="9.85546875" style="16" customWidth="1"/>
    <col min="11" max="11" width="11.85546875" style="16" customWidth="1"/>
    <col min="12" max="12" width="9" style="16" customWidth="1"/>
    <col min="13" max="13" width="9.28515625" style="16" customWidth="1"/>
    <col min="14" max="14" width="10.28515625" style="16" customWidth="1"/>
    <col min="15" max="15" width="19.28515625" style="16" customWidth="1"/>
    <col min="16" max="16" width="11.140625" style="16" hidden="1" customWidth="1"/>
    <col min="17" max="17" width="9.140625" style="16" hidden="1" customWidth="1"/>
    <col min="18" max="18" width="11.140625" style="16" hidden="1" customWidth="1"/>
    <col min="19" max="19" width="9.5703125" style="16" hidden="1" customWidth="1"/>
    <col min="20" max="20" width="9.140625" style="16" hidden="1" customWidth="1"/>
    <col min="21" max="21" width="8.5703125" style="16" hidden="1" customWidth="1"/>
    <col min="22" max="23" width="10.28515625" style="16" hidden="1" customWidth="1"/>
    <col min="24" max="24" width="7.42578125" style="16" customWidth="1"/>
    <col min="25" max="25" width="11.5703125" style="16" customWidth="1"/>
    <col min="26" max="26" width="8.85546875" style="16" customWidth="1"/>
    <col min="27" max="27" width="18.7109375" style="16" customWidth="1"/>
    <col min="28" max="28" width="12.42578125" style="16" customWidth="1"/>
    <col min="29" max="29" width="10" style="16" customWidth="1"/>
    <col min="30" max="30" width="13.140625" style="16" customWidth="1"/>
    <col min="31" max="31" width="9.5703125" style="16" customWidth="1"/>
    <col min="32" max="32" width="13" style="16" customWidth="1"/>
    <col min="33" max="33" width="9.5703125" style="16" hidden="1" customWidth="1"/>
    <col min="34" max="34" width="10.85546875" style="16" hidden="1" customWidth="1"/>
    <col min="35" max="36" width="15.5703125" style="16" hidden="1" customWidth="1"/>
    <col min="37" max="37" width="13.5703125" style="16" customWidth="1"/>
    <col min="38" max="38" width="15.5703125" style="16" customWidth="1"/>
    <col min="39" max="39" width="2.7109375" style="16" customWidth="1"/>
    <col min="40" max="16384" width="9.140625" style="16"/>
  </cols>
  <sheetData>
    <row r="1" spans="1:39" ht="24.75" x14ac:dyDescent="0.3">
      <c r="B1" s="42" t="s">
        <v>57</v>
      </c>
      <c r="C1" s="15"/>
      <c r="D1" s="15"/>
    </row>
    <row r="2" spans="1:39" ht="25.5" thickBot="1" x14ac:dyDescent="0.35">
      <c r="B2" s="18" t="s">
        <v>355</v>
      </c>
      <c r="C2" s="15"/>
      <c r="D2" s="15"/>
    </row>
    <row r="3" spans="1:39" s="24" customFormat="1" ht="39" customHeight="1" thickTop="1" thickBot="1" x14ac:dyDescent="0.2">
      <c r="B3" s="143" t="s">
        <v>19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5"/>
      <c r="U3" s="140" t="s">
        <v>11</v>
      </c>
      <c r="V3" s="141"/>
      <c r="W3" s="142"/>
      <c r="X3" s="140" t="s">
        <v>28</v>
      </c>
      <c r="Y3" s="141"/>
      <c r="Z3" s="141"/>
      <c r="AA3" s="141"/>
      <c r="AB3" s="142"/>
      <c r="AC3" s="140" t="s">
        <v>0</v>
      </c>
      <c r="AD3" s="141"/>
      <c r="AE3" s="141"/>
      <c r="AF3" s="142"/>
      <c r="AG3" s="146" t="s">
        <v>12</v>
      </c>
      <c r="AH3" s="147"/>
      <c r="AI3" s="147"/>
      <c r="AJ3" s="147"/>
      <c r="AK3" s="75" t="s">
        <v>25</v>
      </c>
      <c r="AL3" s="76" t="s">
        <v>15</v>
      </c>
    </row>
    <row r="4" spans="1:39" s="24" customFormat="1" ht="38.25" customHeight="1" thickBot="1" x14ac:dyDescent="0.2">
      <c r="B4" s="77" t="s">
        <v>1</v>
      </c>
      <c r="C4" s="31" t="s">
        <v>35</v>
      </c>
      <c r="D4" s="32" t="s">
        <v>36</v>
      </c>
      <c r="E4" s="32" t="s">
        <v>9</v>
      </c>
      <c r="F4" s="33" t="s">
        <v>4</v>
      </c>
      <c r="G4" s="34" t="s">
        <v>16</v>
      </c>
      <c r="H4" s="44" t="s">
        <v>2</v>
      </c>
      <c r="I4" s="44" t="s">
        <v>3</v>
      </c>
      <c r="J4" s="32" t="s">
        <v>37</v>
      </c>
      <c r="K4" s="32" t="s">
        <v>5</v>
      </c>
      <c r="L4" s="32" t="s">
        <v>45</v>
      </c>
      <c r="M4" s="32" t="s">
        <v>6</v>
      </c>
      <c r="N4" s="34" t="s">
        <v>8</v>
      </c>
      <c r="O4" s="32" t="s">
        <v>7</v>
      </c>
      <c r="P4" s="34" t="s">
        <v>18</v>
      </c>
      <c r="Q4" s="34" t="s">
        <v>20</v>
      </c>
      <c r="R4" s="32" t="s">
        <v>56</v>
      </c>
      <c r="S4" s="32" t="s">
        <v>55</v>
      </c>
      <c r="T4" s="35" t="s">
        <v>46</v>
      </c>
      <c r="U4" s="52" t="s">
        <v>5</v>
      </c>
      <c r="V4" s="34" t="s">
        <v>47</v>
      </c>
      <c r="W4" s="34" t="s">
        <v>21</v>
      </c>
      <c r="X4" s="37" t="s">
        <v>48</v>
      </c>
      <c r="Y4" s="38" t="s">
        <v>49</v>
      </c>
      <c r="Z4" s="38" t="s">
        <v>50</v>
      </c>
      <c r="AA4" s="32" t="s">
        <v>10</v>
      </c>
      <c r="AB4" s="39" t="s">
        <v>17</v>
      </c>
      <c r="AC4" s="37" t="s">
        <v>51</v>
      </c>
      <c r="AD4" s="40" t="s">
        <v>17</v>
      </c>
      <c r="AE4" s="37" t="s">
        <v>52</v>
      </c>
      <c r="AF4" s="41" t="s">
        <v>17</v>
      </c>
      <c r="AG4" s="37" t="s">
        <v>53</v>
      </c>
      <c r="AH4" s="34" t="s">
        <v>26</v>
      </c>
      <c r="AI4" s="32" t="s">
        <v>13</v>
      </c>
      <c r="AJ4" s="35" t="s">
        <v>14</v>
      </c>
      <c r="AK4" s="36"/>
      <c r="AL4" s="78"/>
    </row>
    <row r="5" spans="1:39" s="19" customFormat="1" ht="21" customHeight="1" thickTop="1" x14ac:dyDescent="0.15">
      <c r="A5" s="49"/>
      <c r="B5" s="79" t="s">
        <v>75</v>
      </c>
      <c r="C5" s="74">
        <v>921</v>
      </c>
      <c r="D5" s="53" t="s">
        <v>356</v>
      </c>
      <c r="E5" s="20" t="s">
        <v>98</v>
      </c>
      <c r="F5" s="21" t="s">
        <v>22</v>
      </c>
      <c r="G5" s="54">
        <v>70994226</v>
      </c>
      <c r="H5" s="45" t="s">
        <v>100</v>
      </c>
      <c r="I5" s="45" t="s">
        <v>61</v>
      </c>
      <c r="J5" s="55">
        <v>2</v>
      </c>
      <c r="K5" s="84" t="s">
        <v>80</v>
      </c>
      <c r="L5" s="56">
        <v>95</v>
      </c>
      <c r="M5" s="108" t="s">
        <v>60</v>
      </c>
      <c r="N5" s="108" t="s">
        <v>23</v>
      </c>
      <c r="O5" s="55"/>
      <c r="P5" s="55"/>
      <c r="Q5" s="57"/>
      <c r="R5" s="58"/>
      <c r="S5" s="59"/>
      <c r="T5" s="60"/>
      <c r="U5" s="61"/>
      <c r="V5" s="62"/>
      <c r="W5" s="57"/>
      <c r="X5" s="63"/>
      <c r="Y5" s="56"/>
      <c r="Z5" s="64">
        <v>95</v>
      </c>
      <c r="AA5" s="55" t="s">
        <v>64</v>
      </c>
      <c r="AB5" s="131" t="s">
        <v>66</v>
      </c>
      <c r="AC5" s="64"/>
      <c r="AD5" s="65"/>
      <c r="AE5" s="66"/>
      <c r="AF5" s="65"/>
      <c r="AG5" s="66"/>
      <c r="AH5" s="67"/>
      <c r="AI5" s="59"/>
      <c r="AJ5" s="68"/>
      <c r="AK5" s="69"/>
      <c r="AL5" s="80" t="s">
        <v>352</v>
      </c>
      <c r="AM5" s="49"/>
    </row>
    <row r="6" spans="1:39" s="19" customFormat="1" ht="54" customHeight="1" x14ac:dyDescent="0.15">
      <c r="A6" s="49"/>
      <c r="B6" s="79" t="s">
        <v>76</v>
      </c>
      <c r="C6" s="74">
        <v>921</v>
      </c>
      <c r="D6" s="53" t="s">
        <v>358</v>
      </c>
      <c r="E6" s="20">
        <v>458</v>
      </c>
      <c r="F6" s="21" t="s">
        <v>22</v>
      </c>
      <c r="G6" s="54">
        <v>70994234</v>
      </c>
      <c r="H6" s="45" t="s">
        <v>100</v>
      </c>
      <c r="I6" s="45" t="s">
        <v>61</v>
      </c>
      <c r="J6" s="55">
        <v>2</v>
      </c>
      <c r="K6" s="84" t="s">
        <v>81</v>
      </c>
      <c r="L6" s="56">
        <v>35359</v>
      </c>
      <c r="M6" s="108" t="s">
        <v>60</v>
      </c>
      <c r="N6" s="108" t="s">
        <v>23</v>
      </c>
      <c r="O6" s="55" t="s">
        <v>107</v>
      </c>
      <c r="P6" s="55"/>
      <c r="Q6" s="57"/>
      <c r="R6" s="58"/>
      <c r="S6" s="59"/>
      <c r="T6" s="60"/>
      <c r="U6" s="61"/>
      <c r="V6" s="62"/>
      <c r="W6" s="57"/>
      <c r="X6" s="63"/>
      <c r="Y6" s="73"/>
      <c r="Z6" s="64">
        <v>24805</v>
      </c>
      <c r="AA6" s="55" t="s">
        <v>64</v>
      </c>
      <c r="AB6" s="131" t="s">
        <v>66</v>
      </c>
      <c r="AC6" s="64"/>
      <c r="AD6" s="65"/>
      <c r="AE6" s="66"/>
      <c r="AF6" s="65"/>
      <c r="AG6" s="66"/>
      <c r="AH6" s="67"/>
      <c r="AI6" s="59"/>
      <c r="AJ6" s="68"/>
      <c r="AK6" s="69"/>
      <c r="AL6" s="80" t="s">
        <v>351</v>
      </c>
      <c r="AM6" s="49"/>
    </row>
    <row r="7" spans="1:39" s="19" customFormat="1" ht="54" customHeight="1" x14ac:dyDescent="0.15">
      <c r="A7" s="49"/>
      <c r="B7" s="79" t="s">
        <v>77</v>
      </c>
      <c r="C7" s="74">
        <v>921</v>
      </c>
      <c r="D7" s="53" t="s">
        <v>357</v>
      </c>
      <c r="E7" s="20">
        <v>26</v>
      </c>
      <c r="F7" s="21" t="s">
        <v>22</v>
      </c>
      <c r="G7" s="54">
        <v>70994234</v>
      </c>
      <c r="H7" s="45" t="s">
        <v>100</v>
      </c>
      <c r="I7" s="45" t="s">
        <v>61</v>
      </c>
      <c r="J7" s="55">
        <v>2</v>
      </c>
      <c r="K7" s="84" t="s">
        <v>82</v>
      </c>
      <c r="L7" s="56">
        <v>20705</v>
      </c>
      <c r="M7" s="108" t="s">
        <v>60</v>
      </c>
      <c r="N7" s="108" t="s">
        <v>23</v>
      </c>
      <c r="O7" s="55"/>
      <c r="P7" s="55"/>
      <c r="Q7" s="57"/>
      <c r="R7" s="58"/>
      <c r="S7" s="59"/>
      <c r="T7" s="60"/>
      <c r="U7" s="61"/>
      <c r="V7" s="62"/>
      <c r="W7" s="57"/>
      <c r="X7" s="63"/>
      <c r="Y7" s="66"/>
      <c r="Z7" s="64">
        <v>10562</v>
      </c>
      <c r="AA7" s="55" t="s">
        <v>64</v>
      </c>
      <c r="AB7" s="131" t="s">
        <v>66</v>
      </c>
      <c r="AC7" s="64"/>
      <c r="AD7" s="65"/>
      <c r="AE7" s="66"/>
      <c r="AF7" s="65"/>
      <c r="AG7" s="66"/>
      <c r="AH7" s="67"/>
      <c r="AI7" s="59"/>
      <c r="AJ7" s="68"/>
      <c r="AK7" s="69"/>
      <c r="AL7" s="80" t="s">
        <v>351</v>
      </c>
      <c r="AM7" s="49"/>
    </row>
    <row r="8" spans="1:39" s="19" customFormat="1" ht="31.5" x14ac:dyDescent="0.15">
      <c r="A8" s="49"/>
      <c r="B8" s="79" t="s">
        <v>77</v>
      </c>
      <c r="C8" s="74">
        <v>921</v>
      </c>
      <c r="D8" s="53" t="s">
        <v>359</v>
      </c>
      <c r="E8" s="20">
        <v>26</v>
      </c>
      <c r="F8" s="21" t="s">
        <v>22</v>
      </c>
      <c r="G8" s="54">
        <v>70994226</v>
      </c>
      <c r="H8" s="45" t="s">
        <v>100</v>
      </c>
      <c r="I8" s="45" t="s">
        <v>61</v>
      </c>
      <c r="J8" s="55">
        <v>2</v>
      </c>
      <c r="K8" s="84">
        <v>686</v>
      </c>
      <c r="L8" s="56">
        <v>4785</v>
      </c>
      <c r="M8" s="108" t="s">
        <v>60</v>
      </c>
      <c r="N8" s="108" t="s">
        <v>106</v>
      </c>
      <c r="O8" s="55"/>
      <c r="P8" s="55"/>
      <c r="Q8" s="57"/>
      <c r="R8" s="58"/>
      <c r="S8" s="59"/>
      <c r="T8" s="60"/>
      <c r="U8" s="61"/>
      <c r="V8" s="62"/>
      <c r="W8" s="57"/>
      <c r="X8" s="63"/>
      <c r="Y8" s="66"/>
      <c r="Z8" s="64">
        <v>5</v>
      </c>
      <c r="AA8" s="55" t="s">
        <v>64</v>
      </c>
      <c r="AB8" s="131" t="s">
        <v>66</v>
      </c>
      <c r="AC8" s="64"/>
      <c r="AD8" s="65"/>
      <c r="AE8" s="66"/>
      <c r="AF8" s="65"/>
      <c r="AG8" s="66"/>
      <c r="AH8" s="67"/>
      <c r="AI8" s="59"/>
      <c r="AJ8" s="68"/>
      <c r="AK8" s="69"/>
      <c r="AL8" s="80" t="s">
        <v>351</v>
      </c>
      <c r="AM8" s="49"/>
    </row>
    <row r="9" spans="1:39" s="19" customFormat="1" ht="31.5" x14ac:dyDescent="0.15">
      <c r="A9" s="49"/>
      <c r="B9" s="79" t="s">
        <v>78</v>
      </c>
      <c r="C9" s="74">
        <v>921</v>
      </c>
      <c r="D9" s="53" t="s">
        <v>360</v>
      </c>
      <c r="E9" s="20" t="s">
        <v>99</v>
      </c>
      <c r="F9" s="21" t="s">
        <v>22</v>
      </c>
      <c r="G9" s="54">
        <v>70994226</v>
      </c>
      <c r="H9" s="45" t="s">
        <v>100</v>
      </c>
      <c r="I9" s="45" t="s">
        <v>61</v>
      </c>
      <c r="J9" s="55">
        <v>2</v>
      </c>
      <c r="K9" s="84" t="s">
        <v>83</v>
      </c>
      <c r="L9" s="56">
        <v>10132</v>
      </c>
      <c r="M9" s="108" t="s">
        <v>60</v>
      </c>
      <c r="N9" s="108" t="s">
        <v>23</v>
      </c>
      <c r="O9" s="55"/>
      <c r="P9" s="55"/>
      <c r="Q9" s="57"/>
      <c r="R9" s="58"/>
      <c r="S9" s="59"/>
      <c r="T9" s="60"/>
      <c r="U9" s="61"/>
      <c r="V9" s="62"/>
      <c r="W9" s="57"/>
      <c r="X9" s="63"/>
      <c r="Y9" s="64"/>
      <c r="Z9" s="64">
        <v>8553</v>
      </c>
      <c r="AA9" s="55" t="s">
        <v>64</v>
      </c>
      <c r="AB9" s="131" t="s">
        <v>66</v>
      </c>
      <c r="AC9" s="64"/>
      <c r="AD9" s="65"/>
      <c r="AE9" s="66"/>
      <c r="AF9" s="65"/>
      <c r="AG9" s="71"/>
      <c r="AH9" s="72"/>
      <c r="AI9" s="70"/>
      <c r="AJ9" s="86"/>
      <c r="AK9" s="69"/>
      <c r="AL9" s="80" t="s">
        <v>351</v>
      </c>
      <c r="AM9" s="49"/>
    </row>
    <row r="10" spans="1:39" s="19" customFormat="1" ht="42" x14ac:dyDescent="0.15">
      <c r="A10" s="49"/>
      <c r="B10" s="79" t="s">
        <v>78</v>
      </c>
      <c r="C10" s="74">
        <v>921</v>
      </c>
      <c r="D10" s="53" t="s">
        <v>361</v>
      </c>
      <c r="E10" s="20">
        <v>619</v>
      </c>
      <c r="F10" s="21" t="s">
        <v>22</v>
      </c>
      <c r="G10" s="54">
        <v>70994234</v>
      </c>
      <c r="H10" s="45" t="s">
        <v>101</v>
      </c>
      <c r="I10" s="45" t="s">
        <v>105</v>
      </c>
      <c r="J10" s="55">
        <v>2</v>
      </c>
      <c r="K10" s="84" t="s">
        <v>84</v>
      </c>
      <c r="L10" s="56">
        <v>1917</v>
      </c>
      <c r="M10" s="108" t="s">
        <v>60</v>
      </c>
      <c r="N10" s="108" t="s">
        <v>104</v>
      </c>
      <c r="O10" s="55"/>
      <c r="P10" s="55"/>
      <c r="Q10" s="57"/>
      <c r="R10" s="58"/>
      <c r="S10" s="59"/>
      <c r="T10" s="60"/>
      <c r="U10" s="61"/>
      <c r="V10" s="62"/>
      <c r="W10" s="57"/>
      <c r="X10" s="63"/>
      <c r="Y10" s="64"/>
      <c r="Z10" s="64"/>
      <c r="AA10" s="55"/>
      <c r="AB10" s="131"/>
      <c r="AC10" s="64">
        <v>1015</v>
      </c>
      <c r="AD10" s="65" t="s">
        <v>66</v>
      </c>
      <c r="AE10" s="66"/>
      <c r="AF10" s="65"/>
      <c r="AG10" s="71"/>
      <c r="AH10" s="72"/>
      <c r="AI10" s="70"/>
      <c r="AJ10" s="86"/>
      <c r="AK10" s="69" t="s">
        <v>354</v>
      </c>
      <c r="AL10" s="80" t="s">
        <v>351</v>
      </c>
      <c r="AM10" s="49"/>
    </row>
    <row r="11" spans="1:39" s="19" customFormat="1" ht="42" x14ac:dyDescent="0.15">
      <c r="A11" s="49"/>
      <c r="B11" s="79" t="s">
        <v>78</v>
      </c>
      <c r="C11" s="74">
        <v>921</v>
      </c>
      <c r="D11" s="53" t="s">
        <v>362</v>
      </c>
      <c r="E11" s="20">
        <v>619</v>
      </c>
      <c r="F11" s="21" t="s">
        <v>22</v>
      </c>
      <c r="G11" s="54">
        <v>70994234</v>
      </c>
      <c r="H11" s="45" t="s">
        <v>101</v>
      </c>
      <c r="I11" s="45" t="s">
        <v>105</v>
      </c>
      <c r="J11" s="55">
        <v>2</v>
      </c>
      <c r="K11" s="84" t="s">
        <v>85</v>
      </c>
      <c r="L11" s="56">
        <v>874</v>
      </c>
      <c r="M11" s="108" t="s">
        <v>60</v>
      </c>
      <c r="N11" s="108" t="s">
        <v>104</v>
      </c>
      <c r="O11" s="55"/>
      <c r="P11" s="55"/>
      <c r="Q11" s="57"/>
      <c r="R11" s="58"/>
      <c r="S11" s="59"/>
      <c r="T11" s="60"/>
      <c r="U11" s="61"/>
      <c r="V11" s="62"/>
      <c r="W11" s="57"/>
      <c r="X11" s="63"/>
      <c r="Y11" s="64"/>
      <c r="Z11" s="64"/>
      <c r="AA11" s="55"/>
      <c r="AB11" s="131"/>
      <c r="AC11" s="64">
        <v>936</v>
      </c>
      <c r="AD11" s="65" t="s">
        <v>66</v>
      </c>
      <c r="AE11" s="66"/>
      <c r="AF11" s="65"/>
      <c r="AG11" s="66"/>
      <c r="AH11" s="67"/>
      <c r="AI11" s="59"/>
      <c r="AJ11" s="68"/>
      <c r="AK11" s="69" t="s">
        <v>354</v>
      </c>
      <c r="AL11" s="80" t="s">
        <v>351</v>
      </c>
      <c r="AM11" s="49"/>
    </row>
    <row r="12" spans="1:39" s="19" customFormat="1" ht="31.5" x14ac:dyDescent="0.15">
      <c r="A12" s="49"/>
      <c r="B12" s="79" t="s">
        <v>78</v>
      </c>
      <c r="C12" s="74">
        <v>921</v>
      </c>
      <c r="D12" s="53" t="s">
        <v>366</v>
      </c>
      <c r="E12" s="20" t="s">
        <v>99</v>
      </c>
      <c r="F12" s="21"/>
      <c r="G12" s="54"/>
      <c r="H12" s="45" t="s">
        <v>100</v>
      </c>
      <c r="I12" s="45" t="s">
        <v>61</v>
      </c>
      <c r="J12" s="55">
        <v>2</v>
      </c>
      <c r="K12" s="84" t="s">
        <v>86</v>
      </c>
      <c r="L12" s="56">
        <v>36276</v>
      </c>
      <c r="M12" s="108" t="s">
        <v>60</v>
      </c>
      <c r="N12" s="108" t="s">
        <v>23</v>
      </c>
      <c r="O12" s="55"/>
      <c r="P12" s="55"/>
      <c r="Q12" s="57"/>
      <c r="R12" s="58"/>
      <c r="S12" s="59"/>
      <c r="T12" s="60"/>
      <c r="U12" s="61"/>
      <c r="V12" s="62"/>
      <c r="W12" s="57"/>
      <c r="X12" s="63"/>
      <c r="Y12" s="64"/>
      <c r="Z12" s="64">
        <v>31379</v>
      </c>
      <c r="AA12" s="55" t="s">
        <v>64</v>
      </c>
      <c r="AB12" s="131" t="s">
        <v>66</v>
      </c>
      <c r="AC12" s="64"/>
      <c r="AD12" s="65"/>
      <c r="AE12" s="66"/>
      <c r="AF12" s="65"/>
      <c r="AG12" s="66"/>
      <c r="AH12" s="67"/>
      <c r="AI12" s="59"/>
      <c r="AJ12" s="68"/>
      <c r="AK12" s="69"/>
      <c r="AL12" s="80" t="s">
        <v>351</v>
      </c>
      <c r="AM12" s="49"/>
    </row>
    <row r="13" spans="1:39" s="19" customFormat="1" ht="63" x14ac:dyDescent="0.15">
      <c r="A13" s="49"/>
      <c r="B13" s="79" t="s">
        <v>78</v>
      </c>
      <c r="C13" s="74">
        <v>921</v>
      </c>
      <c r="D13" s="53" t="s">
        <v>372</v>
      </c>
      <c r="E13" s="20">
        <v>10002</v>
      </c>
      <c r="F13" s="21"/>
      <c r="G13" s="54"/>
      <c r="H13" s="45" t="s">
        <v>102</v>
      </c>
      <c r="I13" s="45" t="s">
        <v>131</v>
      </c>
      <c r="J13" s="55">
        <v>2</v>
      </c>
      <c r="K13" s="84" t="s">
        <v>87</v>
      </c>
      <c r="L13" s="56">
        <v>1256</v>
      </c>
      <c r="M13" s="108" t="s">
        <v>60</v>
      </c>
      <c r="N13" s="108" t="s">
        <v>104</v>
      </c>
      <c r="O13" s="55"/>
      <c r="P13" s="55"/>
      <c r="Q13" s="57"/>
      <c r="R13" s="58"/>
      <c r="S13" s="59"/>
      <c r="T13" s="60"/>
      <c r="U13" s="61"/>
      <c r="V13" s="62"/>
      <c r="W13" s="57"/>
      <c r="X13" s="63"/>
      <c r="Y13" s="64"/>
      <c r="Z13" s="64"/>
      <c r="AA13" s="55"/>
      <c r="AB13" s="131"/>
      <c r="AC13" s="64">
        <v>633</v>
      </c>
      <c r="AD13" s="65" t="s">
        <v>66</v>
      </c>
      <c r="AE13" s="66"/>
      <c r="AF13" s="65"/>
      <c r="AG13" s="66"/>
      <c r="AH13" s="67"/>
      <c r="AI13" s="59"/>
      <c r="AJ13" s="68"/>
      <c r="AK13" s="69" t="s">
        <v>354</v>
      </c>
      <c r="AL13" s="80" t="s">
        <v>351</v>
      </c>
      <c r="AM13" s="49"/>
    </row>
    <row r="14" spans="1:39" s="19" customFormat="1" ht="42" x14ac:dyDescent="0.15">
      <c r="A14" s="49"/>
      <c r="B14" s="79" t="s">
        <v>78</v>
      </c>
      <c r="C14" s="74">
        <v>921</v>
      </c>
      <c r="D14" s="53" t="s">
        <v>363</v>
      </c>
      <c r="E14" s="20">
        <v>10001</v>
      </c>
      <c r="F14" s="21"/>
      <c r="G14" s="54"/>
      <c r="H14" s="45" t="s">
        <v>103</v>
      </c>
      <c r="I14" s="45" t="s">
        <v>108</v>
      </c>
      <c r="J14" s="55">
        <v>2</v>
      </c>
      <c r="K14" s="84" t="s">
        <v>88</v>
      </c>
      <c r="L14" s="56">
        <v>1606</v>
      </c>
      <c r="M14" s="108" t="s">
        <v>60</v>
      </c>
      <c r="N14" s="108" t="s">
        <v>106</v>
      </c>
      <c r="O14" s="55"/>
      <c r="P14" s="55"/>
      <c r="Q14" s="57"/>
      <c r="R14" s="58"/>
      <c r="S14" s="59"/>
      <c r="T14" s="60"/>
      <c r="U14" s="61"/>
      <c r="V14" s="62"/>
      <c r="W14" s="57"/>
      <c r="X14" s="63"/>
      <c r="Y14" s="64"/>
      <c r="Z14" s="64"/>
      <c r="AA14" s="55"/>
      <c r="AB14" s="131"/>
      <c r="AC14" s="64">
        <v>1470</v>
      </c>
      <c r="AD14" s="65" t="s">
        <v>66</v>
      </c>
      <c r="AE14" s="66"/>
      <c r="AF14" s="65"/>
      <c r="AG14" s="66"/>
      <c r="AH14" s="67"/>
      <c r="AI14" s="59"/>
      <c r="AJ14" s="68"/>
      <c r="AK14" s="69" t="s">
        <v>354</v>
      </c>
      <c r="AL14" s="80" t="s">
        <v>351</v>
      </c>
      <c r="AM14" s="49"/>
    </row>
    <row r="15" spans="1:39" s="19" customFormat="1" ht="31.5" x14ac:dyDescent="0.15">
      <c r="A15" s="49"/>
      <c r="B15" s="79" t="s">
        <v>78</v>
      </c>
      <c r="C15" s="74">
        <v>921</v>
      </c>
      <c r="D15" s="53" t="s">
        <v>367</v>
      </c>
      <c r="E15" s="20" t="s">
        <v>99</v>
      </c>
      <c r="F15" s="21"/>
      <c r="G15" s="54"/>
      <c r="H15" s="45" t="s">
        <v>100</v>
      </c>
      <c r="I15" s="45" t="s">
        <v>61</v>
      </c>
      <c r="J15" s="55">
        <v>2</v>
      </c>
      <c r="K15" s="84" t="s">
        <v>89</v>
      </c>
      <c r="L15" s="56">
        <v>3003</v>
      </c>
      <c r="M15" s="108" t="s">
        <v>60</v>
      </c>
      <c r="N15" s="108" t="s">
        <v>106</v>
      </c>
      <c r="O15" s="55"/>
      <c r="P15" s="55"/>
      <c r="Q15" s="57"/>
      <c r="R15" s="58"/>
      <c r="S15" s="59"/>
      <c r="T15" s="60"/>
      <c r="U15" s="61"/>
      <c r="V15" s="62"/>
      <c r="W15" s="57"/>
      <c r="X15" s="63"/>
      <c r="Y15" s="64"/>
      <c r="Z15" s="56"/>
      <c r="AA15" s="55" t="s">
        <v>64</v>
      </c>
      <c r="AB15" s="131" t="s">
        <v>66</v>
      </c>
      <c r="AC15" s="64"/>
      <c r="AD15" s="65"/>
      <c r="AE15" s="66"/>
      <c r="AF15" s="65"/>
      <c r="AG15" s="66"/>
      <c r="AH15" s="67"/>
      <c r="AI15" s="59"/>
      <c r="AJ15" s="68"/>
      <c r="AK15" s="69"/>
      <c r="AL15" s="80" t="s">
        <v>351</v>
      </c>
      <c r="AM15" s="49"/>
    </row>
    <row r="16" spans="1:39" s="19" customFormat="1" ht="42" x14ac:dyDescent="0.15">
      <c r="A16" s="49"/>
      <c r="B16" s="79" t="s">
        <v>78</v>
      </c>
      <c r="C16" s="74">
        <v>921</v>
      </c>
      <c r="D16" s="53" t="s">
        <v>364</v>
      </c>
      <c r="E16" s="20">
        <v>10001</v>
      </c>
      <c r="F16" s="21"/>
      <c r="G16" s="54"/>
      <c r="H16" s="45" t="s">
        <v>103</v>
      </c>
      <c r="I16" s="45" t="s">
        <v>108</v>
      </c>
      <c r="J16" s="55">
        <v>2</v>
      </c>
      <c r="K16" s="84" t="s">
        <v>90</v>
      </c>
      <c r="L16" s="56">
        <v>263</v>
      </c>
      <c r="M16" s="108" t="s">
        <v>60</v>
      </c>
      <c r="N16" s="108" t="s">
        <v>106</v>
      </c>
      <c r="O16" s="55"/>
      <c r="P16" s="55"/>
      <c r="Q16" s="57"/>
      <c r="R16" s="58"/>
      <c r="S16" s="59"/>
      <c r="T16" s="60"/>
      <c r="U16" s="61"/>
      <c r="V16" s="62"/>
      <c r="W16" s="57"/>
      <c r="X16" s="63"/>
      <c r="Y16" s="64"/>
      <c r="Z16" s="64"/>
      <c r="AA16" s="55"/>
      <c r="AB16" s="131"/>
      <c r="AC16" s="64">
        <v>237</v>
      </c>
      <c r="AD16" s="65" t="s">
        <v>66</v>
      </c>
      <c r="AE16" s="66"/>
      <c r="AF16" s="65"/>
      <c r="AG16" s="66"/>
      <c r="AH16" s="67"/>
      <c r="AI16" s="59"/>
      <c r="AJ16" s="68"/>
      <c r="AK16" s="69" t="s">
        <v>354</v>
      </c>
      <c r="AL16" s="80" t="s">
        <v>351</v>
      </c>
      <c r="AM16" s="49"/>
    </row>
    <row r="17" spans="1:39" s="19" customFormat="1" ht="42" x14ac:dyDescent="0.15">
      <c r="A17" s="49"/>
      <c r="B17" s="79" t="s">
        <v>78</v>
      </c>
      <c r="C17" s="74">
        <v>921</v>
      </c>
      <c r="D17" s="53" t="s">
        <v>368</v>
      </c>
      <c r="E17" s="20">
        <v>10001</v>
      </c>
      <c r="F17" s="21"/>
      <c r="G17" s="54"/>
      <c r="H17" s="45" t="s">
        <v>103</v>
      </c>
      <c r="I17" s="45" t="s">
        <v>108</v>
      </c>
      <c r="J17" s="55">
        <v>2</v>
      </c>
      <c r="K17" s="84" t="s">
        <v>91</v>
      </c>
      <c r="L17" s="56">
        <v>770</v>
      </c>
      <c r="M17" s="108" t="s">
        <v>60</v>
      </c>
      <c r="N17" s="108" t="s">
        <v>106</v>
      </c>
      <c r="O17" s="55"/>
      <c r="P17" s="55"/>
      <c r="Q17" s="57"/>
      <c r="R17" s="58"/>
      <c r="S17" s="59"/>
      <c r="T17" s="60"/>
      <c r="U17" s="61"/>
      <c r="V17" s="62"/>
      <c r="W17" s="57"/>
      <c r="X17" s="63"/>
      <c r="Y17" s="64"/>
      <c r="Z17" s="64"/>
      <c r="AA17" s="55"/>
      <c r="AB17" s="131"/>
      <c r="AC17" s="64">
        <v>435</v>
      </c>
      <c r="AD17" s="65" t="s">
        <v>66</v>
      </c>
      <c r="AE17" s="66"/>
      <c r="AF17" s="65"/>
      <c r="AG17" s="66"/>
      <c r="AH17" s="67"/>
      <c r="AI17" s="59"/>
      <c r="AJ17" s="68"/>
      <c r="AK17" s="69" t="s">
        <v>354</v>
      </c>
      <c r="AL17" s="80" t="s">
        <v>351</v>
      </c>
      <c r="AM17" s="49"/>
    </row>
    <row r="18" spans="1:39" s="19" customFormat="1" ht="42" x14ac:dyDescent="0.15">
      <c r="A18" s="49"/>
      <c r="B18" s="79" t="s">
        <v>78</v>
      </c>
      <c r="C18" s="74">
        <v>921</v>
      </c>
      <c r="D18" s="53" t="s">
        <v>365</v>
      </c>
      <c r="E18" s="20">
        <v>10001</v>
      </c>
      <c r="F18" s="21"/>
      <c r="G18" s="54"/>
      <c r="H18" s="45" t="s">
        <v>103</v>
      </c>
      <c r="I18" s="45" t="s">
        <v>108</v>
      </c>
      <c r="J18" s="55">
        <v>2</v>
      </c>
      <c r="K18" s="84" t="s">
        <v>92</v>
      </c>
      <c r="L18" s="56">
        <v>1370</v>
      </c>
      <c r="M18" s="108" t="s">
        <v>65</v>
      </c>
      <c r="N18" s="108"/>
      <c r="O18" s="55" t="s">
        <v>29</v>
      </c>
      <c r="P18" s="55"/>
      <c r="Q18" s="57"/>
      <c r="R18" s="58"/>
      <c r="S18" s="59"/>
      <c r="T18" s="60"/>
      <c r="U18" s="61"/>
      <c r="V18" s="62"/>
      <c r="W18" s="57"/>
      <c r="X18" s="63"/>
      <c r="Y18" s="64"/>
      <c r="Z18" s="64"/>
      <c r="AA18" s="55"/>
      <c r="AB18" s="131"/>
      <c r="AC18" s="64">
        <v>49</v>
      </c>
      <c r="AD18" s="65" t="s">
        <v>66</v>
      </c>
      <c r="AE18" s="66"/>
      <c r="AF18" s="65"/>
      <c r="AG18" s="66"/>
      <c r="AH18" s="67"/>
      <c r="AI18" s="59"/>
      <c r="AJ18" s="68"/>
      <c r="AK18" s="69" t="s">
        <v>354</v>
      </c>
      <c r="AL18" s="80" t="s">
        <v>351</v>
      </c>
      <c r="AM18" s="49"/>
    </row>
    <row r="19" spans="1:39" s="19" customFormat="1" ht="63" x14ac:dyDescent="0.15">
      <c r="A19" s="49"/>
      <c r="B19" s="79" t="s">
        <v>78</v>
      </c>
      <c r="C19" s="74">
        <v>921</v>
      </c>
      <c r="D19" s="53" t="s">
        <v>371</v>
      </c>
      <c r="E19" s="20" t="s">
        <v>99</v>
      </c>
      <c r="F19" s="21"/>
      <c r="G19" s="54"/>
      <c r="H19" s="45" t="s">
        <v>100</v>
      </c>
      <c r="I19" s="45" t="s">
        <v>61</v>
      </c>
      <c r="J19" s="55">
        <v>2</v>
      </c>
      <c r="K19" s="84" t="s">
        <v>93</v>
      </c>
      <c r="L19" s="56">
        <v>3726</v>
      </c>
      <c r="M19" s="108" t="s">
        <v>60</v>
      </c>
      <c r="N19" s="108" t="s">
        <v>23</v>
      </c>
      <c r="O19" s="55"/>
      <c r="P19" s="55"/>
      <c r="Q19" s="57"/>
      <c r="R19" s="58"/>
      <c r="S19" s="59"/>
      <c r="T19" s="60"/>
      <c r="U19" s="61"/>
      <c r="V19" s="62"/>
      <c r="W19" s="57"/>
      <c r="X19" s="63"/>
      <c r="Y19" s="64"/>
      <c r="Z19" s="56"/>
      <c r="AA19" s="55" t="s">
        <v>64</v>
      </c>
      <c r="AB19" s="131" t="s">
        <v>66</v>
      </c>
      <c r="AC19" s="64"/>
      <c r="AD19" s="65"/>
      <c r="AE19" s="66"/>
      <c r="AF19" s="65"/>
      <c r="AG19" s="66"/>
      <c r="AH19" s="67"/>
      <c r="AI19" s="59"/>
      <c r="AJ19" s="68"/>
      <c r="AK19" s="69"/>
      <c r="AL19" s="80" t="s">
        <v>351</v>
      </c>
      <c r="AM19" s="49"/>
    </row>
    <row r="20" spans="1:39" s="19" customFormat="1" ht="42" x14ac:dyDescent="0.15">
      <c r="A20" s="49"/>
      <c r="B20" s="79" t="s">
        <v>78</v>
      </c>
      <c r="C20" s="74">
        <v>921</v>
      </c>
      <c r="D20" s="53" t="s">
        <v>370</v>
      </c>
      <c r="E20" s="20">
        <v>619</v>
      </c>
      <c r="F20" s="21"/>
      <c r="G20" s="54"/>
      <c r="H20" s="45" t="s">
        <v>101</v>
      </c>
      <c r="I20" s="45" t="s">
        <v>105</v>
      </c>
      <c r="J20" s="55">
        <v>2</v>
      </c>
      <c r="K20" s="84" t="s">
        <v>94</v>
      </c>
      <c r="L20" s="56">
        <v>176</v>
      </c>
      <c r="M20" s="108" t="s">
        <v>65</v>
      </c>
      <c r="N20" s="108"/>
      <c r="O20" s="55" t="s">
        <v>29</v>
      </c>
      <c r="P20" s="55"/>
      <c r="Q20" s="57"/>
      <c r="R20" s="58"/>
      <c r="S20" s="59"/>
      <c r="T20" s="60"/>
      <c r="U20" s="61"/>
      <c r="V20" s="62"/>
      <c r="W20" s="57"/>
      <c r="X20" s="63"/>
      <c r="Y20" s="64"/>
      <c r="Z20" s="64"/>
      <c r="AA20" s="55"/>
      <c r="AB20" s="131"/>
      <c r="AC20" s="64">
        <v>87</v>
      </c>
      <c r="AD20" s="65" t="s">
        <v>66</v>
      </c>
      <c r="AE20" s="66"/>
      <c r="AF20" s="65"/>
      <c r="AG20" s="66"/>
      <c r="AH20" s="67"/>
      <c r="AI20" s="59"/>
      <c r="AJ20" s="68"/>
      <c r="AK20" s="69" t="s">
        <v>354</v>
      </c>
      <c r="AL20" s="80" t="s">
        <v>351</v>
      </c>
      <c r="AM20" s="49"/>
    </row>
    <row r="21" spans="1:39" s="19" customFormat="1" ht="54" customHeight="1" x14ac:dyDescent="0.15">
      <c r="A21" s="49"/>
      <c r="B21" s="79" t="s">
        <v>79</v>
      </c>
      <c r="C21" s="74">
        <v>921</v>
      </c>
      <c r="D21" s="53" t="s">
        <v>373</v>
      </c>
      <c r="E21" s="20">
        <v>848</v>
      </c>
      <c r="F21" s="21" t="s">
        <v>22</v>
      </c>
      <c r="G21" s="54">
        <v>266264</v>
      </c>
      <c r="H21" s="45" t="s">
        <v>24</v>
      </c>
      <c r="I21" s="45" t="s">
        <v>62</v>
      </c>
      <c r="J21" s="55">
        <v>2</v>
      </c>
      <c r="K21" s="84" t="s">
        <v>95</v>
      </c>
      <c r="L21" s="56">
        <v>64358</v>
      </c>
      <c r="M21" s="108" t="s">
        <v>60</v>
      </c>
      <c r="N21" s="108" t="s">
        <v>23</v>
      </c>
      <c r="O21" s="55" t="s">
        <v>107</v>
      </c>
      <c r="P21" s="55"/>
      <c r="Q21" s="57"/>
      <c r="R21" s="58"/>
      <c r="S21" s="59"/>
      <c r="T21" s="60"/>
      <c r="U21" s="61"/>
      <c r="V21" s="62"/>
      <c r="W21" s="57"/>
      <c r="X21" s="63"/>
      <c r="Y21" s="64">
        <v>912</v>
      </c>
      <c r="Z21" s="64"/>
      <c r="AA21" s="55" t="s">
        <v>64</v>
      </c>
      <c r="AB21" s="131" t="s">
        <v>66</v>
      </c>
      <c r="AC21" s="64"/>
      <c r="AD21" s="65"/>
      <c r="AE21" s="66"/>
      <c r="AF21" s="65"/>
      <c r="AG21" s="66"/>
      <c r="AH21" s="67"/>
      <c r="AI21" s="59"/>
      <c r="AJ21" s="68"/>
      <c r="AK21" s="69"/>
      <c r="AL21" s="80" t="s">
        <v>351</v>
      </c>
      <c r="AM21" s="49"/>
    </row>
    <row r="22" spans="1:39" s="19" customFormat="1" ht="54" customHeight="1" x14ac:dyDescent="0.15">
      <c r="A22" s="49"/>
      <c r="B22" s="79" t="s">
        <v>79</v>
      </c>
      <c r="C22" s="74">
        <v>921</v>
      </c>
      <c r="D22" s="53" t="s">
        <v>374</v>
      </c>
      <c r="E22" s="20">
        <v>848</v>
      </c>
      <c r="F22" s="21" t="s">
        <v>22</v>
      </c>
      <c r="G22" s="54">
        <v>70889988</v>
      </c>
      <c r="H22" s="45" t="s">
        <v>24</v>
      </c>
      <c r="I22" s="45" t="s">
        <v>62</v>
      </c>
      <c r="J22" s="55">
        <v>2</v>
      </c>
      <c r="K22" s="84" t="s">
        <v>96</v>
      </c>
      <c r="L22" s="56">
        <v>59153</v>
      </c>
      <c r="M22" s="108" t="s">
        <v>60</v>
      </c>
      <c r="N22" s="108" t="s">
        <v>23</v>
      </c>
      <c r="O22" s="55" t="s">
        <v>107</v>
      </c>
      <c r="P22" s="55"/>
      <c r="Q22" s="57"/>
      <c r="R22" s="58"/>
      <c r="S22" s="59"/>
      <c r="T22" s="60"/>
      <c r="U22" s="61"/>
      <c r="V22" s="62"/>
      <c r="W22" s="57"/>
      <c r="X22" s="63"/>
      <c r="Y22" s="64">
        <v>12245</v>
      </c>
      <c r="Z22" s="64"/>
      <c r="AA22" s="55" t="s">
        <v>64</v>
      </c>
      <c r="AB22" s="131" t="s">
        <v>66</v>
      </c>
      <c r="AC22" s="64"/>
      <c r="AD22" s="65"/>
      <c r="AE22" s="66"/>
      <c r="AF22" s="65"/>
      <c r="AG22" s="66"/>
      <c r="AH22" s="67"/>
      <c r="AI22" s="59"/>
      <c r="AJ22" s="68"/>
      <c r="AK22" s="69"/>
      <c r="AL22" s="80" t="s">
        <v>351</v>
      </c>
      <c r="AM22" s="49"/>
    </row>
    <row r="23" spans="1:39" s="19" customFormat="1" ht="32.25" thickBot="1" x14ac:dyDescent="0.2">
      <c r="A23" s="49"/>
      <c r="B23" s="109" t="s">
        <v>79</v>
      </c>
      <c r="C23" s="110">
        <v>921</v>
      </c>
      <c r="D23" s="111" t="s">
        <v>369</v>
      </c>
      <c r="E23" s="22">
        <v>240</v>
      </c>
      <c r="F23" s="23" t="s">
        <v>22</v>
      </c>
      <c r="G23" s="112">
        <v>70889988</v>
      </c>
      <c r="H23" s="113" t="s">
        <v>100</v>
      </c>
      <c r="I23" s="113" t="s">
        <v>61</v>
      </c>
      <c r="J23" s="114">
        <v>2</v>
      </c>
      <c r="K23" s="115" t="s">
        <v>97</v>
      </c>
      <c r="L23" s="116">
        <v>3385</v>
      </c>
      <c r="M23" s="114" t="s">
        <v>60</v>
      </c>
      <c r="N23" s="114" t="s">
        <v>23</v>
      </c>
      <c r="O23" s="114"/>
      <c r="P23" s="114"/>
      <c r="Q23" s="117"/>
      <c r="R23" s="118"/>
      <c r="S23" s="119"/>
      <c r="T23" s="120"/>
      <c r="U23" s="121"/>
      <c r="V23" s="122"/>
      <c r="W23" s="117"/>
      <c r="X23" s="123"/>
      <c r="Y23" s="132">
        <v>3178</v>
      </c>
      <c r="Z23" s="132"/>
      <c r="AA23" s="114" t="s">
        <v>64</v>
      </c>
      <c r="AB23" s="133" t="s">
        <v>66</v>
      </c>
      <c r="AC23" s="132"/>
      <c r="AD23" s="124"/>
      <c r="AE23" s="125"/>
      <c r="AF23" s="124"/>
      <c r="AG23" s="125"/>
      <c r="AH23" s="126"/>
      <c r="AI23" s="119"/>
      <c r="AJ23" s="127"/>
      <c r="AK23" s="128"/>
      <c r="AL23" s="129" t="s">
        <v>351</v>
      </c>
      <c r="AM23" s="49"/>
    </row>
    <row r="24" spans="1:39" s="19" customFormat="1" ht="10.5" x14ac:dyDescent="0.15">
      <c r="G24" s="43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</row>
    <row r="25" spans="1:39" s="19" customFormat="1" ht="10.5" x14ac:dyDescent="0.15">
      <c r="G25" s="43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82" t="str">
        <f>B8</f>
        <v>Křenek</v>
      </c>
      <c r="W25" s="50"/>
      <c r="X25" s="19" t="str">
        <f>B5</f>
        <v>Dřísy</v>
      </c>
      <c r="Y25" s="134">
        <f>Y5</f>
        <v>0</v>
      </c>
      <c r="Z25" s="134">
        <f>Z5</f>
        <v>95</v>
      </c>
      <c r="AA25" s="51"/>
      <c r="AB25" s="50" t="str">
        <f>B9</f>
        <v>Ovčáry u Dřís</v>
      </c>
      <c r="AC25" s="51">
        <f>SUM(AC9:AC17)</f>
        <v>4726</v>
      </c>
      <c r="AD25" s="82"/>
      <c r="AE25" s="51"/>
      <c r="AG25" s="51">
        <f>SUM(AG5:AG23)</f>
        <v>0</v>
      </c>
      <c r="AH25" s="50"/>
      <c r="AI25" s="50"/>
      <c r="AJ25" s="50"/>
    </row>
    <row r="26" spans="1:39" s="19" customFormat="1" ht="10.5" x14ac:dyDescent="0.15">
      <c r="G26" s="43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82" t="e">
        <f>#REF!</f>
        <v>#REF!</v>
      </c>
      <c r="W26" s="50"/>
      <c r="X26" s="19" t="str">
        <f>B6</f>
        <v>Chrást u Tišic</v>
      </c>
      <c r="Y26" s="134">
        <f>Y6</f>
        <v>0</v>
      </c>
      <c r="Z26" s="134">
        <f>Z6</f>
        <v>24805</v>
      </c>
      <c r="AA26" s="51"/>
      <c r="AB26" s="50" t="str">
        <f>B18</f>
        <v>Ovčáry u Dřís</v>
      </c>
      <c r="AC26" s="51">
        <f>SUM(AC18:AC20)</f>
        <v>136</v>
      </c>
      <c r="AD26" s="82" t="s">
        <v>29</v>
      </c>
      <c r="AE26" s="51"/>
      <c r="AF26" s="50"/>
      <c r="AG26" s="50"/>
      <c r="AH26" s="50"/>
      <c r="AI26" s="50"/>
      <c r="AJ26" s="50"/>
    </row>
    <row r="27" spans="1:39" s="19" customFormat="1" ht="10.5" x14ac:dyDescent="0.15">
      <c r="G27" s="43"/>
      <c r="V27" s="82"/>
      <c r="X27" s="83" t="str">
        <f>B7</f>
        <v>Křenek</v>
      </c>
      <c r="Y27" s="51">
        <f>SUM(Y10:Y21)</f>
        <v>912</v>
      </c>
      <c r="Z27" s="51">
        <f>SUM(Z10:Z21)</f>
        <v>31379</v>
      </c>
      <c r="AA27" s="51"/>
      <c r="AD27" s="83"/>
      <c r="AE27" s="51"/>
    </row>
    <row r="28" spans="1:39" s="19" customFormat="1" ht="10.5" x14ac:dyDescent="0.15">
      <c r="G28" s="43"/>
      <c r="V28" s="82"/>
      <c r="X28" s="82" t="str">
        <f>B9</f>
        <v>Ovčáry u Dřís</v>
      </c>
      <c r="Y28" s="51">
        <f>SUM(Y7:Y8)</f>
        <v>0</v>
      </c>
      <c r="Z28" s="51">
        <f>SUM(Z9:Z20)</f>
        <v>39932</v>
      </c>
      <c r="AA28" s="51"/>
      <c r="AD28" s="83"/>
      <c r="AE28" s="51"/>
    </row>
    <row r="29" spans="1:39" s="19" customFormat="1" ht="10.5" x14ac:dyDescent="0.15">
      <c r="G29" s="43"/>
      <c r="X29" s="19" t="str">
        <f>B21</f>
        <v>Všetaty</v>
      </c>
      <c r="Y29" s="51">
        <f>SUM(Y21:Y23)</f>
        <v>16335</v>
      </c>
      <c r="Z29" s="51">
        <f>SUM(Z21:Z23)</f>
        <v>0</v>
      </c>
    </row>
    <row r="30" spans="1:39" s="19" customFormat="1" ht="10.5" x14ac:dyDescent="0.15">
      <c r="G30" s="43"/>
    </row>
    <row r="31" spans="1:39" s="19" customFormat="1" ht="10.5" x14ac:dyDescent="0.15">
      <c r="G31" s="43"/>
      <c r="AC31" s="130" t="s">
        <v>353</v>
      </c>
    </row>
    <row r="32" spans="1:39" s="19" customFormat="1" ht="10.5" x14ac:dyDescent="0.15">
      <c r="G32" s="43"/>
      <c r="AD32" s="85"/>
    </row>
    <row r="33" spans="7:7" s="19" customFormat="1" ht="10.5" x14ac:dyDescent="0.15">
      <c r="G33" s="43"/>
    </row>
    <row r="34" spans="7:7" s="19" customFormat="1" ht="10.5" x14ac:dyDescent="0.15">
      <c r="G34" s="43"/>
    </row>
    <row r="35" spans="7:7" s="19" customFormat="1" ht="10.5" x14ac:dyDescent="0.15">
      <c r="G35" s="43"/>
    </row>
    <row r="36" spans="7:7" s="19" customFormat="1" ht="10.5" x14ac:dyDescent="0.15">
      <c r="G36" s="43"/>
    </row>
    <row r="37" spans="7:7" s="19" customFormat="1" ht="10.5" x14ac:dyDescent="0.15">
      <c r="G37" s="43"/>
    </row>
    <row r="38" spans="7:7" s="19" customFormat="1" ht="10.5" x14ac:dyDescent="0.15">
      <c r="G38" s="43"/>
    </row>
    <row r="39" spans="7:7" s="19" customFormat="1" ht="10.5" x14ac:dyDescent="0.15">
      <c r="G39" s="43"/>
    </row>
    <row r="40" spans="7:7" s="19" customFormat="1" ht="10.5" x14ac:dyDescent="0.15">
      <c r="G40" s="43"/>
    </row>
    <row r="41" spans="7:7" s="19" customFormat="1" ht="10.5" x14ac:dyDescent="0.15">
      <c r="G41" s="43"/>
    </row>
    <row r="42" spans="7:7" s="19" customFormat="1" ht="10.5" x14ac:dyDescent="0.15">
      <c r="G42" s="43"/>
    </row>
    <row r="43" spans="7:7" s="19" customFormat="1" ht="10.5" x14ac:dyDescent="0.15">
      <c r="G43" s="43"/>
    </row>
    <row r="44" spans="7:7" s="19" customFormat="1" ht="10.5" x14ac:dyDescent="0.15">
      <c r="G44" s="43"/>
    </row>
    <row r="45" spans="7:7" s="19" customFormat="1" ht="10.5" x14ac:dyDescent="0.15">
      <c r="G45" s="43"/>
    </row>
    <row r="46" spans="7:7" s="19" customFormat="1" ht="10.5" x14ac:dyDescent="0.15">
      <c r="G46" s="43"/>
    </row>
  </sheetData>
  <autoFilter ref="H1:H46" xr:uid="{00000000-0009-0000-0000-000000000000}"/>
  <sortState xmlns:xlrd2="http://schemas.microsoft.com/office/spreadsheetml/2017/richdata2" ref="B5:N23">
    <sortCondition ref="B5:B23"/>
  </sortState>
  <mergeCells count="5">
    <mergeCell ref="X3:AB3"/>
    <mergeCell ref="AC3:AF3"/>
    <mergeCell ref="B3:T3"/>
    <mergeCell ref="U3:W3"/>
    <mergeCell ref="AG3:AJ3"/>
  </mergeCells>
  <phoneticPr fontId="16" type="noConversion"/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47" fitToHeight="0" orientation="landscape" r:id="rId1"/>
  <headerFooter>
    <oddHeader>&amp;LOprava TV v úseku Dřísy (mimo) – Všetaty (mimo)
 - vypracování projektové dokumentace&amp;R
 Geodetická dokumentace</oddHeader>
    <oddFooter>&amp;CStránka 1 z 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6"/>
  <sheetViews>
    <sheetView zoomScale="120" zoomScaleNormal="120" zoomScaleSheetLayoutView="100" workbookViewId="0">
      <selection activeCell="B4" sqref="B4:H4"/>
    </sheetView>
  </sheetViews>
  <sheetFormatPr defaultRowHeight="14.25" x14ac:dyDescent="0.2"/>
  <cols>
    <col min="1" max="1" width="2.7109375" style="16" customWidth="1"/>
    <col min="2" max="2" width="18" style="16" customWidth="1"/>
    <col min="3" max="3" width="9.42578125" style="16" customWidth="1"/>
    <col min="4" max="4" width="9.7109375" style="16" customWidth="1"/>
    <col min="5" max="5" width="9.42578125" style="16" customWidth="1"/>
    <col min="6" max="6" width="8.7109375" style="16" customWidth="1"/>
    <col min="7" max="7" width="28.42578125" style="16" customWidth="1"/>
    <col min="8" max="8" width="54.28515625" style="16" customWidth="1"/>
    <col min="9" max="16384" width="9.140625" style="16"/>
  </cols>
  <sheetData>
    <row r="2" spans="2:8" s="25" customFormat="1" ht="19.5" x14ac:dyDescent="0.25">
      <c r="B2" s="18" t="s">
        <v>58</v>
      </c>
      <c r="C2" s="18"/>
      <c r="D2" s="18"/>
    </row>
    <row r="3" spans="2:8" s="25" customFormat="1" ht="20.25" thickBot="1" x14ac:dyDescent="0.3">
      <c r="B3" s="18" t="s">
        <v>355</v>
      </c>
      <c r="C3" s="18"/>
      <c r="D3" s="18"/>
    </row>
    <row r="4" spans="2:8" s="24" customFormat="1" ht="15" customHeight="1" thickBot="1" x14ac:dyDescent="0.2">
      <c r="B4" s="148" t="s">
        <v>19</v>
      </c>
      <c r="C4" s="149"/>
      <c r="D4" s="149"/>
      <c r="E4" s="149"/>
      <c r="F4" s="149"/>
      <c r="G4" s="149"/>
      <c r="H4" s="150"/>
    </row>
    <row r="5" spans="2:8" s="24" customFormat="1" ht="35.25" customHeight="1" thickBot="1" x14ac:dyDescent="0.2">
      <c r="B5" s="28" t="s">
        <v>1</v>
      </c>
      <c r="C5" s="26" t="s">
        <v>54</v>
      </c>
      <c r="D5" s="26" t="s">
        <v>55</v>
      </c>
      <c r="E5" s="26" t="s">
        <v>9</v>
      </c>
      <c r="F5" s="27" t="s">
        <v>4</v>
      </c>
      <c r="G5" s="29" t="s">
        <v>2</v>
      </c>
      <c r="H5" s="30" t="s">
        <v>3</v>
      </c>
    </row>
    <row r="6" spans="2:8" s="19" customFormat="1" ht="11.25" thickBot="1" x14ac:dyDescent="0.2">
      <c r="B6" s="135" t="s">
        <v>76</v>
      </c>
      <c r="C6" s="136" t="s">
        <v>142</v>
      </c>
      <c r="D6" s="136"/>
      <c r="E6" s="136">
        <v>1718</v>
      </c>
      <c r="F6" s="137" t="s">
        <v>69</v>
      </c>
      <c r="G6" s="138" t="s">
        <v>70</v>
      </c>
      <c r="H6" s="139" t="s">
        <v>63</v>
      </c>
    </row>
  </sheetData>
  <mergeCells count="1">
    <mergeCell ref="B4:H4"/>
  </mergeCells>
  <conditionalFormatting sqref="B4:D4">
    <cfRule type="cellIs" dxfId="6" priority="19" stopIfTrue="1" operator="greaterThanOrEqual">
      <formula>0</formula>
    </cfRule>
  </conditionalFormatting>
  <conditionalFormatting sqref="B5:H5">
    <cfRule type="cellIs" dxfId="5" priority="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Header>&amp;LOprava TV v úseku Dřísy (mimo) – Všetaty (mimo)
 - vypracování projektové dokumentace&amp;RGeodetická dokumentace</oddHeader>
    <oddFooter>&amp;CStránka 2 z 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I167"/>
  <sheetViews>
    <sheetView zoomScaleNormal="100" workbookViewId="0">
      <pane ySplit="5" topLeftCell="A135" activePane="bottomLeft" state="frozen"/>
      <selection pane="bottomLeft" activeCell="F141" sqref="F141"/>
    </sheetView>
  </sheetViews>
  <sheetFormatPr defaultRowHeight="11.25" x14ac:dyDescent="0.15"/>
  <cols>
    <col min="1" max="1" width="2.7109375" style="24" customWidth="1"/>
    <col min="2" max="2" width="15.7109375" style="24" customWidth="1"/>
    <col min="3" max="3" width="10.85546875" style="24" customWidth="1"/>
    <col min="4" max="5" width="10.5703125" style="24" customWidth="1"/>
    <col min="6" max="6" width="9.42578125" style="24" customWidth="1"/>
    <col min="7" max="7" width="10.5703125" style="24" customWidth="1"/>
    <col min="8" max="8" width="27.7109375" style="24" customWidth="1"/>
    <col min="9" max="9" width="61.85546875" style="24" customWidth="1"/>
    <col min="10" max="16384" width="9.140625" style="24"/>
  </cols>
  <sheetData>
    <row r="2" spans="2:9" s="25" customFormat="1" ht="19.5" x14ac:dyDescent="0.25">
      <c r="B2" s="18" t="s">
        <v>59</v>
      </c>
      <c r="C2" s="18"/>
      <c r="D2" s="18"/>
      <c r="E2" s="18"/>
    </row>
    <row r="3" spans="2:9" s="25" customFormat="1" ht="20.25" thickBot="1" x14ac:dyDescent="0.3">
      <c r="B3" s="18" t="s">
        <v>355</v>
      </c>
      <c r="C3" s="18"/>
      <c r="D3" s="18"/>
      <c r="E3" s="18"/>
    </row>
    <row r="4" spans="2:9" ht="13.5" thickBot="1" x14ac:dyDescent="0.2">
      <c r="B4" s="151" t="s">
        <v>19</v>
      </c>
      <c r="C4" s="152"/>
      <c r="D4" s="152"/>
      <c r="E4" s="152"/>
      <c r="F4" s="152"/>
      <c r="G4" s="152"/>
      <c r="H4" s="152"/>
      <c r="I4" s="153"/>
    </row>
    <row r="5" spans="2:9" ht="38.25" x14ac:dyDescent="0.15">
      <c r="B5" s="91" t="s">
        <v>1</v>
      </c>
      <c r="C5" s="92" t="s">
        <v>37</v>
      </c>
      <c r="D5" s="92" t="s">
        <v>54</v>
      </c>
      <c r="E5" s="92" t="s">
        <v>55</v>
      </c>
      <c r="F5" s="92" t="s">
        <v>9</v>
      </c>
      <c r="G5" s="93" t="s">
        <v>4</v>
      </c>
      <c r="H5" s="94" t="s">
        <v>2</v>
      </c>
      <c r="I5" s="95" t="s">
        <v>3</v>
      </c>
    </row>
    <row r="6" spans="2:9" s="19" customFormat="1" ht="12.75" x14ac:dyDescent="0.15">
      <c r="B6" s="101" t="s">
        <v>75</v>
      </c>
      <c r="C6" s="102" t="s">
        <v>109</v>
      </c>
      <c r="D6" s="98">
        <v>1410</v>
      </c>
      <c r="E6" s="98"/>
      <c r="F6" s="98">
        <v>10001</v>
      </c>
      <c r="G6" s="99" t="s">
        <v>69</v>
      </c>
      <c r="H6" s="87" t="s">
        <v>110</v>
      </c>
      <c r="I6" s="88" t="s">
        <v>111</v>
      </c>
    </row>
    <row r="7" spans="2:9" s="19" customFormat="1" ht="12.75" x14ac:dyDescent="0.15">
      <c r="B7" s="101" t="s">
        <v>75</v>
      </c>
      <c r="C7" s="102" t="s">
        <v>109</v>
      </c>
      <c r="D7" s="98">
        <v>1411</v>
      </c>
      <c r="E7" s="98"/>
      <c r="F7" s="98">
        <v>10001</v>
      </c>
      <c r="G7" s="99" t="s">
        <v>69</v>
      </c>
      <c r="H7" s="87" t="s">
        <v>110</v>
      </c>
      <c r="I7" s="88" t="s">
        <v>111</v>
      </c>
    </row>
    <row r="8" spans="2:9" s="19" customFormat="1" ht="12.75" x14ac:dyDescent="0.15">
      <c r="B8" s="101" t="s">
        <v>75</v>
      </c>
      <c r="C8" s="102" t="s">
        <v>109</v>
      </c>
      <c r="D8" s="98">
        <v>1412</v>
      </c>
      <c r="E8" s="98"/>
      <c r="F8" s="98">
        <v>10001</v>
      </c>
      <c r="G8" s="99" t="s">
        <v>69</v>
      </c>
      <c r="H8" s="87" t="s">
        <v>110</v>
      </c>
      <c r="I8" s="88" t="s">
        <v>111</v>
      </c>
    </row>
    <row r="9" spans="2:9" s="19" customFormat="1" ht="12.75" x14ac:dyDescent="0.15">
      <c r="B9" s="96" t="s">
        <v>75</v>
      </c>
      <c r="C9" s="102" t="s">
        <v>109</v>
      </c>
      <c r="D9" s="97">
        <v>1435</v>
      </c>
      <c r="E9" s="98"/>
      <c r="F9" s="97">
        <v>10001</v>
      </c>
      <c r="G9" s="99" t="s">
        <v>69</v>
      </c>
      <c r="H9" s="87" t="s">
        <v>110</v>
      </c>
      <c r="I9" s="100" t="s">
        <v>111</v>
      </c>
    </row>
    <row r="10" spans="2:9" s="19" customFormat="1" ht="12.75" x14ac:dyDescent="0.15">
      <c r="B10" s="96" t="s">
        <v>76</v>
      </c>
      <c r="C10" s="102" t="s">
        <v>109</v>
      </c>
      <c r="D10" s="97" t="s">
        <v>112</v>
      </c>
      <c r="E10" s="98"/>
      <c r="F10" s="97">
        <v>1376</v>
      </c>
      <c r="G10" s="99" t="s">
        <v>74</v>
      </c>
      <c r="H10" s="87" t="s">
        <v>113</v>
      </c>
      <c r="I10" s="100" t="s">
        <v>114</v>
      </c>
    </row>
    <row r="11" spans="2:9" s="19" customFormat="1" ht="12.75" x14ac:dyDescent="0.15">
      <c r="B11" s="101" t="s">
        <v>76</v>
      </c>
      <c r="C11" s="102" t="s">
        <v>109</v>
      </c>
      <c r="D11" s="98" t="s">
        <v>112</v>
      </c>
      <c r="E11" s="98"/>
      <c r="F11" s="98">
        <v>1376</v>
      </c>
      <c r="G11" s="99" t="s">
        <v>74</v>
      </c>
      <c r="H11" s="89" t="s">
        <v>115</v>
      </c>
      <c r="I11" s="88" t="s">
        <v>114</v>
      </c>
    </row>
    <row r="12" spans="2:9" s="19" customFormat="1" ht="12.75" x14ac:dyDescent="0.15">
      <c r="B12" s="101" t="s">
        <v>76</v>
      </c>
      <c r="C12" s="102" t="s">
        <v>109</v>
      </c>
      <c r="D12" s="98" t="s">
        <v>116</v>
      </c>
      <c r="E12" s="98"/>
      <c r="F12" s="98">
        <v>1898</v>
      </c>
      <c r="G12" s="99" t="s">
        <v>69</v>
      </c>
      <c r="H12" s="89" t="s">
        <v>117</v>
      </c>
      <c r="I12" s="88" t="s">
        <v>118</v>
      </c>
    </row>
    <row r="13" spans="2:9" s="19" customFormat="1" ht="12.75" x14ac:dyDescent="0.15">
      <c r="B13" s="101" t="s">
        <v>76</v>
      </c>
      <c r="C13" s="102" t="s">
        <v>109</v>
      </c>
      <c r="D13" s="98" t="s">
        <v>119</v>
      </c>
      <c r="E13" s="98"/>
      <c r="F13" s="98">
        <v>458</v>
      </c>
      <c r="G13" s="99" t="s">
        <v>69</v>
      </c>
      <c r="H13" s="89" t="s">
        <v>100</v>
      </c>
      <c r="I13" s="88" t="s">
        <v>61</v>
      </c>
    </row>
    <row r="14" spans="2:9" s="19" customFormat="1" ht="12.75" x14ac:dyDescent="0.15">
      <c r="B14" s="101" t="s">
        <v>76</v>
      </c>
      <c r="C14" s="102" t="s">
        <v>109</v>
      </c>
      <c r="D14" s="98" t="s">
        <v>120</v>
      </c>
      <c r="E14" s="98"/>
      <c r="F14" s="98">
        <v>198</v>
      </c>
      <c r="G14" s="99" t="s">
        <v>72</v>
      </c>
      <c r="H14" s="89" t="s">
        <v>121</v>
      </c>
      <c r="I14" s="88" t="s">
        <v>122</v>
      </c>
    </row>
    <row r="15" spans="2:9" s="19" customFormat="1" ht="12.75" x14ac:dyDescent="0.15">
      <c r="B15" s="96" t="s">
        <v>76</v>
      </c>
      <c r="C15" s="102" t="s">
        <v>109</v>
      </c>
      <c r="D15" s="97" t="s">
        <v>120</v>
      </c>
      <c r="E15" s="97"/>
      <c r="F15" s="98">
        <v>198</v>
      </c>
      <c r="G15" s="99" t="s">
        <v>72</v>
      </c>
      <c r="H15" s="87" t="s">
        <v>121</v>
      </c>
      <c r="I15" s="88" t="s">
        <v>123</v>
      </c>
    </row>
    <row r="16" spans="2:9" s="19" customFormat="1" ht="12.75" x14ac:dyDescent="0.15">
      <c r="B16" s="96" t="s">
        <v>76</v>
      </c>
      <c r="C16" s="102" t="s">
        <v>109</v>
      </c>
      <c r="D16" s="97" t="s">
        <v>120</v>
      </c>
      <c r="E16" s="97"/>
      <c r="F16" s="98">
        <v>198</v>
      </c>
      <c r="G16" s="99" t="s">
        <v>74</v>
      </c>
      <c r="H16" s="89" t="s">
        <v>124</v>
      </c>
      <c r="I16" s="88" t="s">
        <v>125</v>
      </c>
    </row>
    <row r="17" spans="2:9" s="19" customFormat="1" ht="12.75" x14ac:dyDescent="0.15">
      <c r="B17" s="96" t="s">
        <v>76</v>
      </c>
      <c r="C17" s="102" t="s">
        <v>109</v>
      </c>
      <c r="D17" s="97">
        <v>221</v>
      </c>
      <c r="E17" s="97"/>
      <c r="F17" s="98">
        <v>458</v>
      </c>
      <c r="G17" s="99" t="s">
        <v>69</v>
      </c>
      <c r="H17" s="89" t="s">
        <v>100</v>
      </c>
      <c r="I17" s="88" t="s">
        <v>61</v>
      </c>
    </row>
    <row r="18" spans="2:9" s="19" customFormat="1" ht="12.75" x14ac:dyDescent="0.15">
      <c r="B18" s="96" t="s">
        <v>76</v>
      </c>
      <c r="C18" s="102" t="s">
        <v>109</v>
      </c>
      <c r="D18" s="97" t="s">
        <v>126</v>
      </c>
      <c r="E18" s="97"/>
      <c r="F18" s="98">
        <v>458</v>
      </c>
      <c r="G18" s="99" t="s">
        <v>69</v>
      </c>
      <c r="H18" s="89" t="s">
        <v>100</v>
      </c>
      <c r="I18" s="88" t="s">
        <v>61</v>
      </c>
    </row>
    <row r="19" spans="2:9" s="19" customFormat="1" ht="12.75" x14ac:dyDescent="0.15">
      <c r="B19" s="101" t="s">
        <v>76</v>
      </c>
      <c r="C19" s="102" t="s">
        <v>109</v>
      </c>
      <c r="D19" s="98" t="s">
        <v>127</v>
      </c>
      <c r="E19" s="98"/>
      <c r="F19" s="98">
        <v>458</v>
      </c>
      <c r="G19" s="99" t="s">
        <v>69</v>
      </c>
      <c r="H19" s="87" t="s">
        <v>100</v>
      </c>
      <c r="I19" s="88" t="s">
        <v>61</v>
      </c>
    </row>
    <row r="20" spans="2:9" s="19" customFormat="1" ht="12.75" x14ac:dyDescent="0.15">
      <c r="B20" s="101" t="s">
        <v>76</v>
      </c>
      <c r="C20" s="102" t="s">
        <v>109</v>
      </c>
      <c r="D20" s="98" t="s">
        <v>128</v>
      </c>
      <c r="E20" s="98"/>
      <c r="F20" s="98">
        <v>458</v>
      </c>
      <c r="G20" s="99" t="s">
        <v>69</v>
      </c>
      <c r="H20" s="89" t="s">
        <v>100</v>
      </c>
      <c r="I20" s="88" t="s">
        <v>61</v>
      </c>
    </row>
    <row r="21" spans="2:9" s="19" customFormat="1" ht="12.75" x14ac:dyDescent="0.15">
      <c r="B21" s="101" t="s">
        <v>76</v>
      </c>
      <c r="C21" s="102" t="s">
        <v>109</v>
      </c>
      <c r="D21" s="98" t="s">
        <v>129</v>
      </c>
      <c r="E21" s="98"/>
      <c r="F21" s="98">
        <v>458</v>
      </c>
      <c r="G21" s="99" t="s">
        <v>69</v>
      </c>
      <c r="H21" s="89" t="s">
        <v>100</v>
      </c>
      <c r="I21" s="88" t="s">
        <v>61</v>
      </c>
    </row>
    <row r="22" spans="2:9" s="19" customFormat="1" ht="12.75" x14ac:dyDescent="0.15">
      <c r="B22" s="101" t="s">
        <v>76</v>
      </c>
      <c r="C22" s="102" t="s">
        <v>109</v>
      </c>
      <c r="D22" s="98">
        <v>286</v>
      </c>
      <c r="E22" s="98"/>
      <c r="F22" s="98">
        <v>458</v>
      </c>
      <c r="G22" s="99" t="s">
        <v>69</v>
      </c>
      <c r="H22" s="87" t="s">
        <v>100</v>
      </c>
      <c r="I22" s="88" t="s">
        <v>61</v>
      </c>
    </row>
    <row r="23" spans="2:9" s="19" customFormat="1" ht="12.75" x14ac:dyDescent="0.15">
      <c r="B23" s="101" t="s">
        <v>76</v>
      </c>
      <c r="C23" s="102" t="s">
        <v>109</v>
      </c>
      <c r="D23" s="98">
        <v>330</v>
      </c>
      <c r="E23" s="98"/>
      <c r="F23" s="98">
        <v>458</v>
      </c>
      <c r="G23" s="99" t="s">
        <v>69</v>
      </c>
      <c r="H23" s="89" t="s">
        <v>100</v>
      </c>
      <c r="I23" s="88" t="s">
        <v>61</v>
      </c>
    </row>
    <row r="24" spans="2:9" s="19" customFormat="1" ht="12.75" x14ac:dyDescent="0.15">
      <c r="B24" s="101" t="s">
        <v>76</v>
      </c>
      <c r="C24" s="102" t="s">
        <v>109</v>
      </c>
      <c r="D24" s="98" t="s">
        <v>130</v>
      </c>
      <c r="E24" s="98"/>
      <c r="F24" s="98">
        <v>10002</v>
      </c>
      <c r="G24" s="99" t="s">
        <v>69</v>
      </c>
      <c r="H24" s="87" t="s">
        <v>102</v>
      </c>
      <c r="I24" s="88" t="s">
        <v>131</v>
      </c>
    </row>
    <row r="25" spans="2:9" s="19" customFormat="1" ht="12.75" x14ac:dyDescent="0.15">
      <c r="B25" s="101" t="s">
        <v>76</v>
      </c>
      <c r="C25" s="102" t="s">
        <v>109</v>
      </c>
      <c r="D25" s="98" t="s">
        <v>132</v>
      </c>
      <c r="E25" s="98"/>
      <c r="F25" s="98">
        <v>10001</v>
      </c>
      <c r="G25" s="99" t="s">
        <v>69</v>
      </c>
      <c r="H25" s="87" t="s">
        <v>133</v>
      </c>
      <c r="I25" s="88" t="s">
        <v>122</v>
      </c>
    </row>
    <row r="26" spans="2:9" s="19" customFormat="1" ht="12.75" x14ac:dyDescent="0.15">
      <c r="B26" s="101" t="s">
        <v>76</v>
      </c>
      <c r="C26" s="102" t="s">
        <v>109</v>
      </c>
      <c r="D26" s="98" t="s">
        <v>134</v>
      </c>
      <c r="E26" s="98"/>
      <c r="F26" s="98">
        <v>1133</v>
      </c>
      <c r="G26" s="99" t="s">
        <v>74</v>
      </c>
      <c r="H26" s="89" t="s">
        <v>135</v>
      </c>
      <c r="I26" s="88" t="s">
        <v>136</v>
      </c>
    </row>
    <row r="27" spans="2:9" s="19" customFormat="1" ht="12.75" x14ac:dyDescent="0.15">
      <c r="B27" s="101" t="s">
        <v>76</v>
      </c>
      <c r="C27" s="102" t="s">
        <v>109</v>
      </c>
      <c r="D27" s="98" t="s">
        <v>134</v>
      </c>
      <c r="E27" s="98"/>
      <c r="F27" s="98">
        <v>1133</v>
      </c>
      <c r="G27" s="99" t="s">
        <v>74</v>
      </c>
      <c r="H27" s="89" t="s">
        <v>137</v>
      </c>
      <c r="I27" s="88" t="s">
        <v>138</v>
      </c>
    </row>
    <row r="28" spans="2:9" s="19" customFormat="1" ht="12.75" x14ac:dyDescent="0.15">
      <c r="B28" s="101" t="s">
        <v>76</v>
      </c>
      <c r="C28" s="102" t="s">
        <v>109</v>
      </c>
      <c r="D28" s="98" t="s">
        <v>139</v>
      </c>
      <c r="E28" s="98"/>
      <c r="F28" s="98">
        <v>458</v>
      </c>
      <c r="G28" s="99" t="s">
        <v>69</v>
      </c>
      <c r="H28" s="89" t="s">
        <v>100</v>
      </c>
      <c r="I28" s="88" t="s">
        <v>61</v>
      </c>
    </row>
    <row r="29" spans="2:9" s="19" customFormat="1" ht="12.75" x14ac:dyDescent="0.15">
      <c r="B29" s="101" t="s">
        <v>76</v>
      </c>
      <c r="C29" s="102" t="s">
        <v>109</v>
      </c>
      <c r="D29" s="98" t="s">
        <v>71</v>
      </c>
      <c r="E29" s="98"/>
      <c r="F29" s="98">
        <v>617</v>
      </c>
      <c r="G29" s="99" t="s">
        <v>69</v>
      </c>
      <c r="H29" s="89" t="s">
        <v>140</v>
      </c>
      <c r="I29" s="88" t="s">
        <v>141</v>
      </c>
    </row>
    <row r="30" spans="2:9" s="19" customFormat="1" ht="25.5" x14ac:dyDescent="0.15">
      <c r="B30" s="101" t="s">
        <v>76</v>
      </c>
      <c r="C30" s="102" t="s">
        <v>109</v>
      </c>
      <c r="D30" s="98" t="s">
        <v>142</v>
      </c>
      <c r="E30" s="98"/>
      <c r="F30" s="98">
        <v>1718</v>
      </c>
      <c r="G30" s="99" t="s">
        <v>69</v>
      </c>
      <c r="H30" s="89" t="s">
        <v>70</v>
      </c>
      <c r="I30" s="88" t="s">
        <v>63</v>
      </c>
    </row>
    <row r="31" spans="2:9" s="19" customFormat="1" ht="12.75" x14ac:dyDescent="0.15">
      <c r="B31" s="101" t="s">
        <v>76</v>
      </c>
      <c r="C31" s="102" t="s">
        <v>109</v>
      </c>
      <c r="D31" s="98" t="s">
        <v>143</v>
      </c>
      <c r="E31" s="98"/>
      <c r="F31" s="98">
        <v>10001</v>
      </c>
      <c r="G31" s="99" t="s">
        <v>69</v>
      </c>
      <c r="H31" s="89" t="s">
        <v>133</v>
      </c>
      <c r="I31" s="88" t="s">
        <v>122</v>
      </c>
    </row>
    <row r="32" spans="2:9" s="19" customFormat="1" ht="12.75" x14ac:dyDescent="0.15">
      <c r="B32" s="101" t="s">
        <v>76</v>
      </c>
      <c r="C32" s="102" t="s">
        <v>109</v>
      </c>
      <c r="D32" s="98" t="s">
        <v>144</v>
      </c>
      <c r="E32" s="98"/>
      <c r="F32" s="98">
        <v>10001</v>
      </c>
      <c r="G32" s="99" t="s">
        <v>69</v>
      </c>
      <c r="H32" s="89" t="s">
        <v>133</v>
      </c>
      <c r="I32" s="88" t="s">
        <v>122</v>
      </c>
    </row>
    <row r="33" spans="2:9" s="19" customFormat="1" ht="12.75" x14ac:dyDescent="0.15">
      <c r="B33" s="101" t="s">
        <v>76</v>
      </c>
      <c r="C33" s="102" t="s">
        <v>109</v>
      </c>
      <c r="D33" s="98" t="s">
        <v>145</v>
      </c>
      <c r="E33" s="98"/>
      <c r="F33" s="98">
        <v>10001</v>
      </c>
      <c r="G33" s="99" t="s">
        <v>69</v>
      </c>
      <c r="H33" s="89" t="s">
        <v>133</v>
      </c>
      <c r="I33" s="88" t="s">
        <v>122</v>
      </c>
    </row>
    <row r="34" spans="2:9" s="19" customFormat="1" ht="12.75" x14ac:dyDescent="0.15">
      <c r="B34" s="101" t="s">
        <v>76</v>
      </c>
      <c r="C34" s="102" t="s">
        <v>109</v>
      </c>
      <c r="D34" s="98" t="s">
        <v>146</v>
      </c>
      <c r="E34" s="98"/>
      <c r="F34" s="98">
        <v>10002</v>
      </c>
      <c r="G34" s="99" t="s">
        <v>69</v>
      </c>
      <c r="H34" s="89" t="s">
        <v>102</v>
      </c>
      <c r="I34" s="88" t="s">
        <v>131</v>
      </c>
    </row>
    <row r="35" spans="2:9" s="19" customFormat="1" ht="25.5" x14ac:dyDescent="0.15">
      <c r="B35" s="101" t="s">
        <v>76</v>
      </c>
      <c r="C35" s="102" t="s">
        <v>109</v>
      </c>
      <c r="D35" s="98" t="s">
        <v>147</v>
      </c>
      <c r="E35" s="98"/>
      <c r="F35" s="98">
        <v>1994</v>
      </c>
      <c r="G35" s="99" t="s">
        <v>69</v>
      </c>
      <c r="H35" s="89" t="s">
        <v>73</v>
      </c>
      <c r="I35" s="88" t="s">
        <v>67</v>
      </c>
    </row>
    <row r="36" spans="2:9" s="19" customFormat="1" ht="12.75" x14ac:dyDescent="0.15">
      <c r="B36" s="101" t="s">
        <v>76</v>
      </c>
      <c r="C36" s="102" t="s">
        <v>109</v>
      </c>
      <c r="D36" s="98" t="s">
        <v>148</v>
      </c>
      <c r="E36" s="98"/>
      <c r="F36" s="98">
        <v>10001</v>
      </c>
      <c r="G36" s="99" t="s">
        <v>69</v>
      </c>
      <c r="H36" s="89" t="s">
        <v>133</v>
      </c>
      <c r="I36" s="88" t="s">
        <v>122</v>
      </c>
    </row>
    <row r="37" spans="2:9" s="19" customFormat="1" ht="12.75" x14ac:dyDescent="0.15">
      <c r="B37" s="101" t="s">
        <v>76</v>
      </c>
      <c r="C37" s="102" t="s">
        <v>109</v>
      </c>
      <c r="D37" s="98" t="s">
        <v>149</v>
      </c>
      <c r="E37" s="98"/>
      <c r="F37" s="98">
        <v>10001</v>
      </c>
      <c r="G37" s="99" t="s">
        <v>69</v>
      </c>
      <c r="H37" s="89" t="s">
        <v>133</v>
      </c>
      <c r="I37" s="88" t="s">
        <v>122</v>
      </c>
    </row>
    <row r="38" spans="2:9" s="19" customFormat="1" ht="12.75" x14ac:dyDescent="0.15">
      <c r="B38" s="101" t="s">
        <v>76</v>
      </c>
      <c r="C38" s="102" t="s">
        <v>109</v>
      </c>
      <c r="D38" s="98" t="s">
        <v>150</v>
      </c>
      <c r="E38" s="98"/>
      <c r="F38" s="98">
        <v>10002</v>
      </c>
      <c r="G38" s="99" t="s">
        <v>69</v>
      </c>
      <c r="H38" s="87" t="s">
        <v>102</v>
      </c>
      <c r="I38" s="88" t="s">
        <v>131</v>
      </c>
    </row>
    <row r="39" spans="2:9" s="19" customFormat="1" ht="12.75" x14ac:dyDescent="0.15">
      <c r="B39" s="101" t="s">
        <v>77</v>
      </c>
      <c r="C39" s="102" t="s">
        <v>109</v>
      </c>
      <c r="D39" s="98" t="s">
        <v>151</v>
      </c>
      <c r="E39" s="98"/>
      <c r="F39" s="98">
        <v>346</v>
      </c>
      <c r="G39" s="99" t="s">
        <v>72</v>
      </c>
      <c r="H39" s="87" t="s">
        <v>152</v>
      </c>
      <c r="I39" s="88" t="s">
        <v>153</v>
      </c>
    </row>
    <row r="40" spans="2:9" s="19" customFormat="1" ht="12.75" x14ac:dyDescent="0.15">
      <c r="B40" s="101" t="s">
        <v>77</v>
      </c>
      <c r="C40" s="102" t="s">
        <v>109</v>
      </c>
      <c r="D40" s="98" t="s">
        <v>151</v>
      </c>
      <c r="E40" s="98"/>
      <c r="F40" s="98">
        <v>346</v>
      </c>
      <c r="G40" s="99" t="s">
        <v>74</v>
      </c>
      <c r="H40" s="89" t="s">
        <v>154</v>
      </c>
      <c r="I40" s="88" t="s">
        <v>153</v>
      </c>
    </row>
    <row r="41" spans="2:9" s="19" customFormat="1" ht="12.75" x14ac:dyDescent="0.15">
      <c r="B41" s="101" t="s">
        <v>77</v>
      </c>
      <c r="C41" s="102" t="s">
        <v>109</v>
      </c>
      <c r="D41" s="98" t="s">
        <v>151</v>
      </c>
      <c r="E41" s="98"/>
      <c r="F41" s="98">
        <v>346</v>
      </c>
      <c r="G41" s="99" t="s">
        <v>72</v>
      </c>
      <c r="H41" s="87" t="s">
        <v>155</v>
      </c>
      <c r="I41" s="88" t="s">
        <v>153</v>
      </c>
    </row>
    <row r="42" spans="2:9" s="19" customFormat="1" ht="12.75" x14ac:dyDescent="0.15">
      <c r="B42" s="101" t="s">
        <v>77</v>
      </c>
      <c r="C42" s="102" t="s">
        <v>109</v>
      </c>
      <c r="D42" s="98" t="s">
        <v>156</v>
      </c>
      <c r="E42" s="98"/>
      <c r="F42" s="98">
        <v>346</v>
      </c>
      <c r="G42" s="99" t="s">
        <v>72</v>
      </c>
      <c r="H42" s="87" t="s">
        <v>152</v>
      </c>
      <c r="I42" s="88" t="s">
        <v>153</v>
      </c>
    </row>
    <row r="43" spans="2:9" s="19" customFormat="1" ht="12.75" x14ac:dyDescent="0.15">
      <c r="B43" s="101" t="s">
        <v>77</v>
      </c>
      <c r="C43" s="102" t="s">
        <v>109</v>
      </c>
      <c r="D43" s="98" t="s">
        <v>156</v>
      </c>
      <c r="E43" s="98"/>
      <c r="F43" s="98">
        <v>346</v>
      </c>
      <c r="G43" s="99" t="s">
        <v>74</v>
      </c>
      <c r="H43" s="89" t="s">
        <v>154</v>
      </c>
      <c r="I43" s="88" t="s">
        <v>153</v>
      </c>
    </row>
    <row r="44" spans="2:9" s="19" customFormat="1" ht="12.75" x14ac:dyDescent="0.15">
      <c r="B44" s="101" t="s">
        <v>77</v>
      </c>
      <c r="C44" s="102" t="s">
        <v>109</v>
      </c>
      <c r="D44" s="98" t="s">
        <v>156</v>
      </c>
      <c r="E44" s="98"/>
      <c r="F44" s="98">
        <v>346</v>
      </c>
      <c r="G44" s="99" t="s">
        <v>72</v>
      </c>
      <c r="H44" s="89" t="s">
        <v>155</v>
      </c>
      <c r="I44" s="88" t="s">
        <v>153</v>
      </c>
    </row>
    <row r="45" spans="2:9" s="19" customFormat="1" ht="12.75" x14ac:dyDescent="0.15">
      <c r="B45" s="101" t="s">
        <v>77</v>
      </c>
      <c r="C45" s="102" t="s">
        <v>109</v>
      </c>
      <c r="D45" s="98" t="s">
        <v>157</v>
      </c>
      <c r="E45" s="98"/>
      <c r="F45" s="98">
        <v>167</v>
      </c>
      <c r="G45" s="99" t="s">
        <v>74</v>
      </c>
      <c r="H45" s="87" t="s">
        <v>158</v>
      </c>
      <c r="I45" s="88" t="s">
        <v>159</v>
      </c>
    </row>
    <row r="46" spans="2:9" s="19" customFormat="1" ht="12.75" x14ac:dyDescent="0.15">
      <c r="B46" s="101" t="s">
        <v>77</v>
      </c>
      <c r="C46" s="102" t="s">
        <v>109</v>
      </c>
      <c r="D46" s="98" t="s">
        <v>157</v>
      </c>
      <c r="E46" s="98"/>
      <c r="F46" s="98">
        <v>167</v>
      </c>
      <c r="G46" s="99" t="s">
        <v>74</v>
      </c>
      <c r="H46" s="87" t="s">
        <v>160</v>
      </c>
      <c r="I46" s="88" t="s">
        <v>161</v>
      </c>
    </row>
    <row r="47" spans="2:9" s="19" customFormat="1" ht="12.75" x14ac:dyDescent="0.15">
      <c r="B47" s="101" t="s">
        <v>77</v>
      </c>
      <c r="C47" s="102" t="s">
        <v>109</v>
      </c>
      <c r="D47" s="98" t="s">
        <v>162</v>
      </c>
      <c r="E47" s="98"/>
      <c r="F47" s="98">
        <v>188</v>
      </c>
      <c r="G47" s="99" t="s">
        <v>69</v>
      </c>
      <c r="H47" s="87" t="s">
        <v>163</v>
      </c>
      <c r="I47" s="88" t="s">
        <v>164</v>
      </c>
    </row>
    <row r="48" spans="2:9" s="19" customFormat="1" ht="12.75" x14ac:dyDescent="0.15">
      <c r="B48" s="101" t="s">
        <v>77</v>
      </c>
      <c r="C48" s="102" t="s">
        <v>109</v>
      </c>
      <c r="D48" s="98" t="s">
        <v>165</v>
      </c>
      <c r="E48" s="98"/>
      <c r="F48" s="98">
        <v>535</v>
      </c>
      <c r="G48" s="99" t="s">
        <v>69</v>
      </c>
      <c r="H48" s="89" t="s">
        <v>166</v>
      </c>
      <c r="I48" s="88" t="s">
        <v>167</v>
      </c>
    </row>
    <row r="49" spans="2:9" s="19" customFormat="1" ht="12.75" x14ac:dyDescent="0.15">
      <c r="B49" s="101" t="s">
        <v>77</v>
      </c>
      <c r="C49" s="102" t="s">
        <v>109</v>
      </c>
      <c r="D49" s="98" t="s">
        <v>168</v>
      </c>
      <c r="E49" s="98"/>
      <c r="F49" s="98">
        <v>327</v>
      </c>
      <c r="G49" s="99" t="s">
        <v>169</v>
      </c>
      <c r="H49" s="87" t="s">
        <v>170</v>
      </c>
      <c r="I49" s="88" t="s">
        <v>171</v>
      </c>
    </row>
    <row r="50" spans="2:9" s="19" customFormat="1" ht="12.75" x14ac:dyDescent="0.15">
      <c r="B50" s="101" t="s">
        <v>77</v>
      </c>
      <c r="C50" s="102" t="s">
        <v>109</v>
      </c>
      <c r="D50" s="98" t="s">
        <v>168</v>
      </c>
      <c r="E50" s="98"/>
      <c r="F50" s="98">
        <v>327</v>
      </c>
      <c r="G50" s="99" t="s">
        <v>72</v>
      </c>
      <c r="H50" s="87" t="s">
        <v>172</v>
      </c>
      <c r="I50" s="88" t="s">
        <v>173</v>
      </c>
    </row>
    <row r="51" spans="2:9" s="19" customFormat="1" ht="12.75" x14ac:dyDescent="0.15">
      <c r="B51" s="101" t="s">
        <v>77</v>
      </c>
      <c r="C51" s="102" t="s">
        <v>109</v>
      </c>
      <c r="D51" s="98" t="s">
        <v>174</v>
      </c>
      <c r="E51" s="98"/>
      <c r="F51" s="98">
        <v>114</v>
      </c>
      <c r="G51" s="99" t="s">
        <v>175</v>
      </c>
      <c r="H51" s="87" t="s">
        <v>176</v>
      </c>
      <c r="I51" s="88" t="s">
        <v>177</v>
      </c>
    </row>
    <row r="52" spans="2:9" s="19" customFormat="1" ht="12.75" x14ac:dyDescent="0.15">
      <c r="B52" s="101" t="s">
        <v>77</v>
      </c>
      <c r="C52" s="102" t="s">
        <v>109</v>
      </c>
      <c r="D52" s="98" t="s">
        <v>174</v>
      </c>
      <c r="E52" s="98"/>
      <c r="F52" s="98">
        <v>114</v>
      </c>
      <c r="G52" s="99" t="s">
        <v>175</v>
      </c>
      <c r="H52" s="87" t="s">
        <v>178</v>
      </c>
      <c r="I52" s="88" t="s">
        <v>179</v>
      </c>
    </row>
    <row r="53" spans="2:9" s="19" customFormat="1" ht="12.75" x14ac:dyDescent="0.15">
      <c r="B53" s="101" t="s">
        <v>77</v>
      </c>
      <c r="C53" s="102" t="s">
        <v>109</v>
      </c>
      <c r="D53" s="98" t="s">
        <v>174</v>
      </c>
      <c r="E53" s="98"/>
      <c r="F53" s="98">
        <v>114</v>
      </c>
      <c r="G53" s="99" t="s">
        <v>180</v>
      </c>
      <c r="H53" s="87" t="s">
        <v>181</v>
      </c>
      <c r="I53" s="88" t="s">
        <v>182</v>
      </c>
    </row>
    <row r="54" spans="2:9" s="19" customFormat="1" ht="12.75" x14ac:dyDescent="0.15">
      <c r="B54" s="101" t="s">
        <v>77</v>
      </c>
      <c r="C54" s="102" t="s">
        <v>109</v>
      </c>
      <c r="D54" s="98" t="s">
        <v>174</v>
      </c>
      <c r="E54" s="98"/>
      <c r="F54" s="98">
        <v>114</v>
      </c>
      <c r="G54" s="99" t="s">
        <v>180</v>
      </c>
      <c r="H54" s="87" t="s">
        <v>183</v>
      </c>
      <c r="I54" s="88" t="s">
        <v>182</v>
      </c>
    </row>
    <row r="55" spans="2:9" s="19" customFormat="1" ht="12.75" x14ac:dyDescent="0.15">
      <c r="B55" s="101" t="s">
        <v>77</v>
      </c>
      <c r="C55" s="102" t="s">
        <v>109</v>
      </c>
      <c r="D55" s="98" t="s">
        <v>184</v>
      </c>
      <c r="E55" s="98"/>
      <c r="F55" s="98">
        <v>168</v>
      </c>
      <c r="G55" s="99" t="s">
        <v>185</v>
      </c>
      <c r="H55" s="87" t="s">
        <v>186</v>
      </c>
      <c r="I55" s="88" t="s">
        <v>187</v>
      </c>
    </row>
    <row r="56" spans="2:9" s="19" customFormat="1" ht="12.75" x14ac:dyDescent="0.15">
      <c r="B56" s="101" t="s">
        <v>77</v>
      </c>
      <c r="C56" s="102" t="s">
        <v>109</v>
      </c>
      <c r="D56" s="98" t="s">
        <v>184</v>
      </c>
      <c r="E56" s="98"/>
      <c r="F56" s="98">
        <v>168</v>
      </c>
      <c r="G56" s="99" t="s">
        <v>185</v>
      </c>
      <c r="H56" s="89" t="s">
        <v>188</v>
      </c>
      <c r="I56" s="88" t="s">
        <v>189</v>
      </c>
    </row>
    <row r="57" spans="2:9" s="19" customFormat="1" ht="12.75" x14ac:dyDescent="0.15">
      <c r="B57" s="101" t="s">
        <v>77</v>
      </c>
      <c r="C57" s="102" t="s">
        <v>109</v>
      </c>
      <c r="D57" s="98" t="s">
        <v>184</v>
      </c>
      <c r="E57" s="98"/>
      <c r="F57" s="98">
        <v>168</v>
      </c>
      <c r="G57" s="99" t="s">
        <v>185</v>
      </c>
      <c r="H57" s="87" t="s">
        <v>190</v>
      </c>
      <c r="I57" s="88" t="s">
        <v>187</v>
      </c>
    </row>
    <row r="58" spans="2:9" s="19" customFormat="1" ht="12.75" x14ac:dyDescent="0.15">
      <c r="B58" s="101" t="s">
        <v>77</v>
      </c>
      <c r="C58" s="102" t="s">
        <v>109</v>
      </c>
      <c r="D58" s="98" t="s">
        <v>184</v>
      </c>
      <c r="E58" s="98"/>
      <c r="F58" s="98">
        <v>168</v>
      </c>
      <c r="G58" s="99" t="s">
        <v>185</v>
      </c>
      <c r="H58" s="87" t="s">
        <v>191</v>
      </c>
      <c r="I58" s="88" t="s">
        <v>187</v>
      </c>
    </row>
    <row r="59" spans="2:9" s="19" customFormat="1" ht="12.75" x14ac:dyDescent="0.15">
      <c r="B59" s="101" t="s">
        <v>77</v>
      </c>
      <c r="C59" s="102" t="s">
        <v>109</v>
      </c>
      <c r="D59" s="98" t="s">
        <v>184</v>
      </c>
      <c r="E59" s="98"/>
      <c r="F59" s="98">
        <v>168</v>
      </c>
      <c r="G59" s="99" t="s">
        <v>74</v>
      </c>
      <c r="H59" s="87" t="s">
        <v>192</v>
      </c>
      <c r="I59" s="88" t="s">
        <v>193</v>
      </c>
    </row>
    <row r="60" spans="2:9" s="19" customFormat="1" ht="12.75" x14ac:dyDescent="0.15">
      <c r="B60" s="101" t="s">
        <v>77</v>
      </c>
      <c r="C60" s="102" t="s">
        <v>109</v>
      </c>
      <c r="D60" s="98" t="s">
        <v>194</v>
      </c>
      <c r="E60" s="98"/>
      <c r="F60" s="98">
        <v>346</v>
      </c>
      <c r="G60" s="99" t="s">
        <v>72</v>
      </c>
      <c r="H60" s="87" t="s">
        <v>152</v>
      </c>
      <c r="I60" s="88" t="s">
        <v>153</v>
      </c>
    </row>
    <row r="61" spans="2:9" s="19" customFormat="1" ht="12.75" x14ac:dyDescent="0.15">
      <c r="B61" s="101" t="s">
        <v>77</v>
      </c>
      <c r="C61" s="102" t="s">
        <v>109</v>
      </c>
      <c r="D61" s="98" t="s">
        <v>194</v>
      </c>
      <c r="E61" s="98"/>
      <c r="F61" s="98">
        <v>346</v>
      </c>
      <c r="G61" s="99" t="s">
        <v>74</v>
      </c>
      <c r="H61" s="87" t="s">
        <v>154</v>
      </c>
      <c r="I61" s="88" t="s">
        <v>153</v>
      </c>
    </row>
    <row r="62" spans="2:9" s="19" customFormat="1" ht="12.75" x14ac:dyDescent="0.15">
      <c r="B62" s="101" t="s">
        <v>77</v>
      </c>
      <c r="C62" s="102" t="s">
        <v>109</v>
      </c>
      <c r="D62" s="98" t="s">
        <v>194</v>
      </c>
      <c r="E62" s="98"/>
      <c r="F62" s="98">
        <v>346</v>
      </c>
      <c r="G62" s="99" t="s">
        <v>72</v>
      </c>
      <c r="H62" s="87" t="s">
        <v>155</v>
      </c>
      <c r="I62" s="88" t="s">
        <v>153</v>
      </c>
    </row>
    <row r="63" spans="2:9" s="19" customFormat="1" ht="12.75" x14ac:dyDescent="0.15">
      <c r="B63" s="101" t="s">
        <v>77</v>
      </c>
      <c r="C63" s="102" t="s">
        <v>109</v>
      </c>
      <c r="D63" s="98">
        <v>705</v>
      </c>
      <c r="E63" s="98"/>
      <c r="F63" s="98">
        <v>474</v>
      </c>
      <c r="G63" s="99" t="s">
        <v>69</v>
      </c>
      <c r="H63" s="87" t="s">
        <v>154</v>
      </c>
      <c r="I63" s="88" t="s">
        <v>153</v>
      </c>
    </row>
    <row r="64" spans="2:9" s="19" customFormat="1" ht="12.75" x14ac:dyDescent="0.15">
      <c r="B64" s="101" t="s">
        <v>77</v>
      </c>
      <c r="C64" s="102" t="s">
        <v>109</v>
      </c>
      <c r="D64" s="98">
        <v>707</v>
      </c>
      <c r="E64" s="98"/>
      <c r="F64" s="98">
        <v>10002</v>
      </c>
      <c r="G64" s="99" t="s">
        <v>69</v>
      </c>
      <c r="H64" s="87" t="s">
        <v>102</v>
      </c>
      <c r="I64" s="88" t="s">
        <v>131</v>
      </c>
    </row>
    <row r="65" spans="2:9" s="19" customFormat="1" ht="12.75" x14ac:dyDescent="0.15">
      <c r="B65" s="101" t="s">
        <v>77</v>
      </c>
      <c r="C65" s="102" t="s">
        <v>109</v>
      </c>
      <c r="D65" s="98">
        <v>712</v>
      </c>
      <c r="E65" s="98"/>
      <c r="F65" s="98">
        <v>10001</v>
      </c>
      <c r="G65" s="99" t="s">
        <v>69</v>
      </c>
      <c r="H65" s="87" t="s">
        <v>195</v>
      </c>
      <c r="I65" s="88" t="s">
        <v>196</v>
      </c>
    </row>
    <row r="66" spans="2:9" s="19" customFormat="1" ht="12.75" x14ac:dyDescent="0.15">
      <c r="B66" s="101" t="s">
        <v>77</v>
      </c>
      <c r="C66" s="102" t="s">
        <v>109</v>
      </c>
      <c r="D66" s="98">
        <v>713</v>
      </c>
      <c r="E66" s="98"/>
      <c r="F66" s="98">
        <v>168</v>
      </c>
      <c r="G66" s="99" t="s">
        <v>185</v>
      </c>
      <c r="H66" s="87" t="s">
        <v>186</v>
      </c>
      <c r="I66" s="88" t="s">
        <v>187</v>
      </c>
    </row>
    <row r="67" spans="2:9" s="19" customFormat="1" ht="12.75" x14ac:dyDescent="0.15">
      <c r="B67" s="101" t="s">
        <v>77</v>
      </c>
      <c r="C67" s="102" t="s">
        <v>109</v>
      </c>
      <c r="D67" s="98">
        <v>713</v>
      </c>
      <c r="E67" s="98"/>
      <c r="F67" s="98">
        <v>168</v>
      </c>
      <c r="G67" s="99" t="s">
        <v>185</v>
      </c>
      <c r="H67" s="87" t="s">
        <v>188</v>
      </c>
      <c r="I67" s="88" t="s">
        <v>189</v>
      </c>
    </row>
    <row r="68" spans="2:9" s="19" customFormat="1" ht="12.75" x14ac:dyDescent="0.15">
      <c r="B68" s="101" t="s">
        <v>77</v>
      </c>
      <c r="C68" s="102" t="s">
        <v>109</v>
      </c>
      <c r="D68" s="98">
        <v>713</v>
      </c>
      <c r="E68" s="98"/>
      <c r="F68" s="98">
        <v>168</v>
      </c>
      <c r="G68" s="99" t="s">
        <v>185</v>
      </c>
      <c r="H68" s="87" t="s">
        <v>190</v>
      </c>
      <c r="I68" s="88" t="s">
        <v>187</v>
      </c>
    </row>
    <row r="69" spans="2:9" s="19" customFormat="1" ht="12.75" x14ac:dyDescent="0.15">
      <c r="B69" s="101" t="s">
        <v>77</v>
      </c>
      <c r="C69" s="102" t="s">
        <v>109</v>
      </c>
      <c r="D69" s="98">
        <v>713</v>
      </c>
      <c r="E69" s="98"/>
      <c r="F69" s="98">
        <v>168</v>
      </c>
      <c r="G69" s="99" t="s">
        <v>185</v>
      </c>
      <c r="H69" s="87" t="s">
        <v>191</v>
      </c>
      <c r="I69" s="88" t="s">
        <v>187</v>
      </c>
    </row>
    <row r="70" spans="2:9" s="19" customFormat="1" ht="12.75" x14ac:dyDescent="0.15">
      <c r="B70" s="101" t="s">
        <v>77</v>
      </c>
      <c r="C70" s="102" t="s">
        <v>109</v>
      </c>
      <c r="D70" s="98">
        <v>713</v>
      </c>
      <c r="E70" s="98"/>
      <c r="F70" s="98">
        <v>168</v>
      </c>
      <c r="G70" s="99" t="s">
        <v>74</v>
      </c>
      <c r="H70" s="87" t="s">
        <v>192</v>
      </c>
      <c r="I70" s="88" t="s">
        <v>193</v>
      </c>
    </row>
    <row r="71" spans="2:9" s="19" customFormat="1" ht="12.75" x14ac:dyDescent="0.15">
      <c r="B71" s="101" t="s">
        <v>197</v>
      </c>
      <c r="C71" s="102" t="s">
        <v>109</v>
      </c>
      <c r="D71" s="98">
        <v>1539</v>
      </c>
      <c r="E71" s="98"/>
      <c r="F71" s="98">
        <v>725</v>
      </c>
      <c r="G71" s="99" t="s">
        <v>69</v>
      </c>
      <c r="H71" s="87" t="s">
        <v>198</v>
      </c>
      <c r="I71" s="88" t="s">
        <v>105</v>
      </c>
    </row>
    <row r="72" spans="2:9" s="19" customFormat="1" ht="12.75" x14ac:dyDescent="0.15">
      <c r="B72" s="101" t="s">
        <v>78</v>
      </c>
      <c r="C72" s="102" t="s">
        <v>109</v>
      </c>
      <c r="D72" s="98" t="s">
        <v>199</v>
      </c>
      <c r="E72" s="98"/>
      <c r="F72" s="98">
        <v>458</v>
      </c>
      <c r="G72" s="99" t="s">
        <v>74</v>
      </c>
      <c r="H72" s="87" t="s">
        <v>200</v>
      </c>
      <c r="I72" s="88" t="s">
        <v>201</v>
      </c>
    </row>
    <row r="73" spans="2:9" s="19" customFormat="1" ht="12.75" x14ac:dyDescent="0.15">
      <c r="B73" s="101" t="s">
        <v>78</v>
      </c>
      <c r="C73" s="102" t="s">
        <v>109</v>
      </c>
      <c r="D73" s="98" t="s">
        <v>199</v>
      </c>
      <c r="E73" s="98"/>
      <c r="F73" s="98">
        <v>458</v>
      </c>
      <c r="G73" s="99" t="s">
        <v>74</v>
      </c>
      <c r="H73" s="87" t="s">
        <v>202</v>
      </c>
      <c r="I73" s="88" t="s">
        <v>201</v>
      </c>
    </row>
    <row r="74" spans="2:9" s="19" customFormat="1" ht="12.75" x14ac:dyDescent="0.15">
      <c r="B74" s="101" t="s">
        <v>78</v>
      </c>
      <c r="C74" s="102" t="s">
        <v>109</v>
      </c>
      <c r="D74" s="98" t="s">
        <v>203</v>
      </c>
      <c r="E74" s="98"/>
      <c r="F74" s="98">
        <v>81</v>
      </c>
      <c r="G74" s="99" t="s">
        <v>69</v>
      </c>
      <c r="H74" s="87" t="s">
        <v>204</v>
      </c>
      <c r="I74" s="88" t="s">
        <v>205</v>
      </c>
    </row>
    <row r="75" spans="2:9" s="19" customFormat="1" ht="12.75" x14ac:dyDescent="0.15">
      <c r="B75" s="101" t="s">
        <v>78</v>
      </c>
      <c r="C75" s="102" t="s">
        <v>109</v>
      </c>
      <c r="D75" s="98" t="s">
        <v>206</v>
      </c>
      <c r="E75" s="98"/>
      <c r="F75" s="98">
        <v>457</v>
      </c>
      <c r="G75" s="99" t="s">
        <v>74</v>
      </c>
      <c r="H75" s="87" t="s">
        <v>207</v>
      </c>
      <c r="I75" s="88" t="s">
        <v>208</v>
      </c>
    </row>
    <row r="76" spans="2:9" s="19" customFormat="1" ht="12.75" x14ac:dyDescent="0.15">
      <c r="B76" s="101" t="s">
        <v>78</v>
      </c>
      <c r="C76" s="102" t="s">
        <v>109</v>
      </c>
      <c r="D76" s="98" t="s">
        <v>206</v>
      </c>
      <c r="E76" s="98"/>
      <c r="F76" s="98">
        <v>457</v>
      </c>
      <c r="G76" s="99" t="s">
        <v>74</v>
      </c>
      <c r="H76" s="87" t="s">
        <v>209</v>
      </c>
      <c r="I76" s="88" t="s">
        <v>208</v>
      </c>
    </row>
    <row r="77" spans="2:9" s="19" customFormat="1" ht="38.25" x14ac:dyDescent="0.15">
      <c r="B77" s="101" t="s">
        <v>78</v>
      </c>
      <c r="C77" s="102" t="s">
        <v>109</v>
      </c>
      <c r="D77" s="98" t="s">
        <v>210</v>
      </c>
      <c r="E77" s="98"/>
      <c r="F77" s="98">
        <v>41</v>
      </c>
      <c r="G77" s="99" t="s">
        <v>69</v>
      </c>
      <c r="H77" s="87" t="s">
        <v>211</v>
      </c>
      <c r="I77" s="88" t="s">
        <v>68</v>
      </c>
    </row>
    <row r="78" spans="2:9" s="19" customFormat="1" ht="12.75" x14ac:dyDescent="0.15">
      <c r="B78" s="101" t="s">
        <v>78</v>
      </c>
      <c r="C78" s="102" t="s">
        <v>109</v>
      </c>
      <c r="D78" s="98" t="s">
        <v>212</v>
      </c>
      <c r="E78" s="98"/>
      <c r="F78" s="98">
        <v>437</v>
      </c>
      <c r="G78" s="99" t="s">
        <v>69</v>
      </c>
      <c r="H78" s="87" t="s">
        <v>213</v>
      </c>
      <c r="I78" s="88" t="s">
        <v>214</v>
      </c>
    </row>
    <row r="79" spans="2:9" s="19" customFormat="1" ht="12.75" x14ac:dyDescent="0.15">
      <c r="B79" s="101" t="s">
        <v>78</v>
      </c>
      <c r="C79" s="102" t="s">
        <v>109</v>
      </c>
      <c r="D79" s="98" t="s">
        <v>215</v>
      </c>
      <c r="E79" s="98"/>
      <c r="F79" s="98">
        <v>719</v>
      </c>
      <c r="G79" s="99" t="s">
        <v>74</v>
      </c>
      <c r="H79" s="87" t="s">
        <v>216</v>
      </c>
      <c r="I79" s="88" t="s">
        <v>217</v>
      </c>
    </row>
    <row r="80" spans="2:9" s="19" customFormat="1" ht="12.75" x14ac:dyDescent="0.15">
      <c r="B80" s="101" t="s">
        <v>78</v>
      </c>
      <c r="C80" s="102" t="s">
        <v>109</v>
      </c>
      <c r="D80" s="98" t="s">
        <v>218</v>
      </c>
      <c r="E80" s="98"/>
      <c r="F80" s="98">
        <v>719</v>
      </c>
      <c r="G80" s="99" t="s">
        <v>74</v>
      </c>
      <c r="H80" s="87" t="s">
        <v>219</v>
      </c>
      <c r="I80" s="88" t="s">
        <v>217</v>
      </c>
    </row>
    <row r="81" spans="2:9" s="19" customFormat="1" ht="12.75" x14ac:dyDescent="0.15">
      <c r="B81" s="101" t="s">
        <v>78</v>
      </c>
      <c r="C81" s="102" t="s">
        <v>109</v>
      </c>
      <c r="D81" s="98" t="s">
        <v>220</v>
      </c>
      <c r="E81" s="98"/>
      <c r="F81" s="98">
        <v>501</v>
      </c>
      <c r="G81" s="99" t="s">
        <v>69</v>
      </c>
      <c r="H81" s="87" t="s">
        <v>221</v>
      </c>
      <c r="I81" s="88" t="s">
        <v>222</v>
      </c>
    </row>
    <row r="82" spans="2:9" s="19" customFormat="1" ht="25.5" x14ac:dyDescent="0.15">
      <c r="B82" s="101" t="s">
        <v>78</v>
      </c>
      <c r="C82" s="102" t="s">
        <v>109</v>
      </c>
      <c r="D82" s="98" t="s">
        <v>223</v>
      </c>
      <c r="E82" s="98"/>
      <c r="F82" s="98">
        <v>638</v>
      </c>
      <c r="G82" s="99" t="s">
        <v>74</v>
      </c>
      <c r="H82" s="87" t="s">
        <v>224</v>
      </c>
      <c r="I82" s="88" t="s">
        <v>225</v>
      </c>
    </row>
    <row r="83" spans="2:9" s="19" customFormat="1" ht="12.75" x14ac:dyDescent="0.15">
      <c r="B83" s="101" t="s">
        <v>78</v>
      </c>
      <c r="C83" s="102" t="s">
        <v>109</v>
      </c>
      <c r="D83" s="98" t="s">
        <v>223</v>
      </c>
      <c r="E83" s="98"/>
      <c r="F83" s="98">
        <v>638</v>
      </c>
      <c r="G83" s="99" t="s">
        <v>74</v>
      </c>
      <c r="H83" s="87" t="s">
        <v>226</v>
      </c>
      <c r="I83" s="88" t="s">
        <v>227</v>
      </c>
    </row>
    <row r="84" spans="2:9" s="19" customFormat="1" ht="12.75" x14ac:dyDescent="0.15">
      <c r="B84" s="101" t="s">
        <v>78</v>
      </c>
      <c r="C84" s="102" t="s">
        <v>228</v>
      </c>
      <c r="D84" s="98" t="s">
        <v>229</v>
      </c>
      <c r="E84" s="98"/>
      <c r="F84" s="98">
        <v>180</v>
      </c>
      <c r="G84" s="99" t="s">
        <v>69</v>
      </c>
      <c r="H84" s="87" t="s">
        <v>230</v>
      </c>
      <c r="I84" s="88" t="s">
        <v>231</v>
      </c>
    </row>
    <row r="85" spans="2:9" s="19" customFormat="1" ht="12.75" x14ac:dyDescent="0.15">
      <c r="B85" s="101" t="s">
        <v>78</v>
      </c>
      <c r="C85" s="102" t="s">
        <v>228</v>
      </c>
      <c r="D85" s="98">
        <v>136</v>
      </c>
      <c r="E85" s="98"/>
      <c r="F85" s="98">
        <v>75</v>
      </c>
      <c r="G85" s="99" t="s">
        <v>69</v>
      </c>
      <c r="H85" s="87" t="s">
        <v>232</v>
      </c>
      <c r="I85" s="88" t="s">
        <v>233</v>
      </c>
    </row>
    <row r="86" spans="2:9" s="19" customFormat="1" ht="12.75" x14ac:dyDescent="0.15">
      <c r="B86" s="101" t="s">
        <v>78</v>
      </c>
      <c r="C86" s="102" t="s">
        <v>109</v>
      </c>
      <c r="D86" s="98" t="s">
        <v>234</v>
      </c>
      <c r="E86" s="98"/>
      <c r="F86" s="98">
        <v>619</v>
      </c>
      <c r="G86" s="99" t="s">
        <v>69</v>
      </c>
      <c r="H86" s="87" t="s">
        <v>101</v>
      </c>
      <c r="I86" s="88" t="s">
        <v>105</v>
      </c>
    </row>
    <row r="87" spans="2:9" s="19" customFormat="1" ht="12.75" x14ac:dyDescent="0.15">
      <c r="B87" s="101" t="s">
        <v>78</v>
      </c>
      <c r="C87" s="102" t="s">
        <v>109</v>
      </c>
      <c r="D87" s="98" t="s">
        <v>235</v>
      </c>
      <c r="E87" s="98"/>
      <c r="F87" s="98">
        <v>619</v>
      </c>
      <c r="G87" s="99" t="s">
        <v>69</v>
      </c>
      <c r="H87" s="87" t="s">
        <v>101</v>
      </c>
      <c r="I87" s="88" t="s">
        <v>105</v>
      </c>
    </row>
    <row r="88" spans="2:9" s="19" customFormat="1" ht="12.75" x14ac:dyDescent="0.15">
      <c r="B88" s="101" t="s">
        <v>78</v>
      </c>
      <c r="C88" s="102" t="s">
        <v>109</v>
      </c>
      <c r="D88" s="98" t="s">
        <v>236</v>
      </c>
      <c r="E88" s="98"/>
      <c r="F88" s="98">
        <v>619</v>
      </c>
      <c r="G88" s="99" t="s">
        <v>69</v>
      </c>
      <c r="H88" s="87" t="s">
        <v>101</v>
      </c>
      <c r="I88" s="88" t="s">
        <v>105</v>
      </c>
    </row>
    <row r="89" spans="2:9" s="19" customFormat="1" ht="12.75" x14ac:dyDescent="0.15">
      <c r="B89" s="101" t="s">
        <v>78</v>
      </c>
      <c r="C89" s="102" t="s">
        <v>109</v>
      </c>
      <c r="D89" s="98" t="s">
        <v>237</v>
      </c>
      <c r="E89" s="98"/>
      <c r="F89" s="98">
        <v>40</v>
      </c>
      <c r="G89" s="99" t="s">
        <v>69</v>
      </c>
      <c r="H89" s="87" t="s">
        <v>100</v>
      </c>
      <c r="I89" s="88" t="s">
        <v>61</v>
      </c>
    </row>
    <row r="90" spans="2:9" s="19" customFormat="1" ht="12.75" x14ac:dyDescent="0.15">
      <c r="B90" s="101" t="s">
        <v>78</v>
      </c>
      <c r="C90" s="102" t="s">
        <v>109</v>
      </c>
      <c r="D90" s="98" t="s">
        <v>238</v>
      </c>
      <c r="E90" s="98"/>
      <c r="F90" s="98">
        <v>565</v>
      </c>
      <c r="G90" s="99" t="s">
        <v>69</v>
      </c>
      <c r="H90" s="87" t="s">
        <v>239</v>
      </c>
      <c r="I90" s="88" t="s">
        <v>240</v>
      </c>
    </row>
    <row r="91" spans="2:9" s="19" customFormat="1" ht="12.75" x14ac:dyDescent="0.15">
      <c r="B91" s="101" t="s">
        <v>78</v>
      </c>
      <c r="C91" s="102" t="s">
        <v>109</v>
      </c>
      <c r="D91" s="98" t="s">
        <v>241</v>
      </c>
      <c r="E91" s="98"/>
      <c r="F91" s="98">
        <v>10001</v>
      </c>
      <c r="G91" s="99" t="s">
        <v>69</v>
      </c>
      <c r="H91" s="87" t="s">
        <v>103</v>
      </c>
      <c r="I91" s="88" t="s">
        <v>108</v>
      </c>
    </row>
    <row r="92" spans="2:9" s="19" customFormat="1" ht="12.75" x14ac:dyDescent="0.15">
      <c r="B92" s="101" t="s">
        <v>78</v>
      </c>
      <c r="C92" s="102" t="s">
        <v>109</v>
      </c>
      <c r="D92" s="98" t="s">
        <v>242</v>
      </c>
      <c r="E92" s="98"/>
      <c r="F92" s="98">
        <v>40</v>
      </c>
      <c r="G92" s="99" t="s">
        <v>69</v>
      </c>
      <c r="H92" s="87" t="s">
        <v>100</v>
      </c>
      <c r="I92" s="88" t="s">
        <v>61</v>
      </c>
    </row>
    <row r="93" spans="2:9" s="19" customFormat="1" ht="12.75" x14ac:dyDescent="0.15">
      <c r="B93" s="101" t="s">
        <v>78</v>
      </c>
      <c r="C93" s="102" t="s">
        <v>109</v>
      </c>
      <c r="D93" s="98" t="s">
        <v>243</v>
      </c>
      <c r="E93" s="98"/>
      <c r="F93" s="98">
        <v>40</v>
      </c>
      <c r="G93" s="99" t="s">
        <v>69</v>
      </c>
      <c r="H93" s="87" t="s">
        <v>100</v>
      </c>
      <c r="I93" s="88" t="s">
        <v>61</v>
      </c>
    </row>
    <row r="94" spans="2:9" s="19" customFormat="1" ht="12.75" x14ac:dyDescent="0.15">
      <c r="B94" s="101" t="s">
        <v>78</v>
      </c>
      <c r="C94" s="102" t="s">
        <v>109</v>
      </c>
      <c r="D94" s="98" t="s">
        <v>244</v>
      </c>
      <c r="E94" s="98"/>
      <c r="F94" s="98">
        <v>10002</v>
      </c>
      <c r="G94" s="99" t="s">
        <v>69</v>
      </c>
      <c r="H94" s="87" t="s">
        <v>102</v>
      </c>
      <c r="I94" s="88" t="s">
        <v>131</v>
      </c>
    </row>
    <row r="95" spans="2:9" s="19" customFormat="1" ht="12.75" x14ac:dyDescent="0.15">
      <c r="B95" s="101" t="s">
        <v>78</v>
      </c>
      <c r="C95" s="102" t="s">
        <v>109</v>
      </c>
      <c r="D95" s="98" t="s">
        <v>245</v>
      </c>
      <c r="E95" s="98"/>
      <c r="F95" s="98">
        <v>333</v>
      </c>
      <c r="G95" s="99" t="s">
        <v>69</v>
      </c>
      <c r="H95" s="87" t="s">
        <v>246</v>
      </c>
      <c r="I95" s="88" t="s">
        <v>247</v>
      </c>
    </row>
    <row r="96" spans="2:9" s="19" customFormat="1" ht="12.75" x14ac:dyDescent="0.15">
      <c r="B96" s="101" t="s">
        <v>78</v>
      </c>
      <c r="C96" s="102" t="s">
        <v>109</v>
      </c>
      <c r="D96" s="98" t="s">
        <v>248</v>
      </c>
      <c r="E96" s="98"/>
      <c r="F96" s="98">
        <v>10002</v>
      </c>
      <c r="G96" s="99" t="s">
        <v>69</v>
      </c>
      <c r="H96" s="87" t="s">
        <v>102</v>
      </c>
      <c r="I96" s="88" t="s">
        <v>131</v>
      </c>
    </row>
    <row r="97" spans="2:9" s="19" customFormat="1" ht="12.75" x14ac:dyDescent="0.15">
      <c r="B97" s="101" t="s">
        <v>78</v>
      </c>
      <c r="C97" s="102" t="s">
        <v>109</v>
      </c>
      <c r="D97" s="98" t="s">
        <v>249</v>
      </c>
      <c r="E97" s="98"/>
      <c r="F97" s="98">
        <v>661</v>
      </c>
      <c r="G97" s="99" t="s">
        <v>69</v>
      </c>
      <c r="H97" s="87" t="s">
        <v>250</v>
      </c>
      <c r="I97" s="88" t="s">
        <v>251</v>
      </c>
    </row>
    <row r="98" spans="2:9" s="19" customFormat="1" ht="12.75" x14ac:dyDescent="0.15">
      <c r="B98" s="101" t="s">
        <v>78</v>
      </c>
      <c r="C98" s="102" t="s">
        <v>109</v>
      </c>
      <c r="D98" s="98" t="s">
        <v>252</v>
      </c>
      <c r="E98" s="98"/>
      <c r="F98" s="98">
        <v>619</v>
      </c>
      <c r="G98" s="99" t="s">
        <v>69</v>
      </c>
      <c r="H98" s="87" t="s">
        <v>101</v>
      </c>
      <c r="I98" s="88" t="s">
        <v>105</v>
      </c>
    </row>
    <row r="99" spans="2:9" s="19" customFormat="1" ht="12.75" x14ac:dyDescent="0.15">
      <c r="B99" s="101" t="s">
        <v>78</v>
      </c>
      <c r="C99" s="102" t="s">
        <v>109</v>
      </c>
      <c r="D99" s="98" t="s">
        <v>253</v>
      </c>
      <c r="E99" s="98"/>
      <c r="F99" s="98">
        <v>93</v>
      </c>
      <c r="G99" s="99" t="s">
        <v>74</v>
      </c>
      <c r="H99" s="87" t="s">
        <v>254</v>
      </c>
      <c r="I99" s="88" t="s">
        <v>255</v>
      </c>
    </row>
    <row r="100" spans="2:9" s="19" customFormat="1" ht="12.75" x14ac:dyDescent="0.15">
      <c r="B100" s="101" t="s">
        <v>78</v>
      </c>
      <c r="C100" s="102" t="s">
        <v>109</v>
      </c>
      <c r="D100" s="98" t="s">
        <v>253</v>
      </c>
      <c r="E100" s="98"/>
      <c r="F100" s="98">
        <v>93</v>
      </c>
      <c r="G100" s="99" t="s">
        <v>74</v>
      </c>
      <c r="H100" s="87" t="s">
        <v>256</v>
      </c>
      <c r="I100" s="88" t="s">
        <v>255</v>
      </c>
    </row>
    <row r="101" spans="2:9" s="19" customFormat="1" ht="12.75" x14ac:dyDescent="0.15">
      <c r="B101" s="101" t="s">
        <v>78</v>
      </c>
      <c r="C101" s="102" t="s">
        <v>109</v>
      </c>
      <c r="D101" s="98" t="s">
        <v>257</v>
      </c>
      <c r="E101" s="98"/>
      <c r="F101" s="98">
        <v>10002</v>
      </c>
      <c r="G101" s="99" t="s">
        <v>69</v>
      </c>
      <c r="H101" s="87" t="s">
        <v>102</v>
      </c>
      <c r="I101" s="88" t="s">
        <v>131</v>
      </c>
    </row>
    <row r="102" spans="2:9" s="19" customFormat="1" ht="12.75" x14ac:dyDescent="0.15">
      <c r="B102" s="101" t="s">
        <v>78</v>
      </c>
      <c r="C102" s="102" t="s">
        <v>109</v>
      </c>
      <c r="D102" s="98" t="s">
        <v>258</v>
      </c>
      <c r="E102" s="98"/>
      <c r="F102" s="98">
        <v>619</v>
      </c>
      <c r="G102" s="99" t="s">
        <v>69</v>
      </c>
      <c r="H102" s="89" t="s">
        <v>101</v>
      </c>
      <c r="I102" s="88" t="s">
        <v>105</v>
      </c>
    </row>
    <row r="103" spans="2:9" s="19" customFormat="1" ht="12.75" x14ac:dyDescent="0.15">
      <c r="B103" s="101" t="s">
        <v>78</v>
      </c>
      <c r="C103" s="102" t="s">
        <v>109</v>
      </c>
      <c r="D103" s="98" t="s">
        <v>259</v>
      </c>
      <c r="E103" s="98"/>
      <c r="F103" s="98">
        <v>703</v>
      </c>
      <c r="G103" s="99" t="s">
        <v>69</v>
      </c>
      <c r="H103" s="87" t="s">
        <v>260</v>
      </c>
      <c r="I103" s="88" t="s">
        <v>261</v>
      </c>
    </row>
    <row r="104" spans="2:9" ht="12.75" x14ac:dyDescent="0.15">
      <c r="B104" s="101" t="s">
        <v>78</v>
      </c>
      <c r="C104" s="102" t="s">
        <v>109</v>
      </c>
      <c r="D104" s="98" t="s">
        <v>262</v>
      </c>
      <c r="E104" s="98"/>
      <c r="F104" s="98">
        <v>54</v>
      </c>
      <c r="G104" s="99" t="s">
        <v>69</v>
      </c>
      <c r="H104" s="87" t="s">
        <v>263</v>
      </c>
      <c r="I104" s="88" t="s">
        <v>264</v>
      </c>
    </row>
    <row r="105" spans="2:9" ht="12.75" x14ac:dyDescent="0.15">
      <c r="B105" s="101" t="s">
        <v>78</v>
      </c>
      <c r="C105" s="102" t="s">
        <v>109</v>
      </c>
      <c r="D105" s="98" t="s">
        <v>265</v>
      </c>
      <c r="E105" s="98"/>
      <c r="F105" s="98">
        <v>619</v>
      </c>
      <c r="G105" s="99" t="s">
        <v>69</v>
      </c>
      <c r="H105" s="87" t="s">
        <v>101</v>
      </c>
      <c r="I105" s="88" t="s">
        <v>105</v>
      </c>
    </row>
    <row r="106" spans="2:9" ht="12.75" x14ac:dyDescent="0.15">
      <c r="B106" s="101" t="s">
        <v>78</v>
      </c>
      <c r="C106" s="102" t="s">
        <v>109</v>
      </c>
      <c r="D106" s="98" t="s">
        <v>266</v>
      </c>
      <c r="E106" s="98"/>
      <c r="F106" s="98">
        <v>10002</v>
      </c>
      <c r="G106" s="99" t="s">
        <v>69</v>
      </c>
      <c r="H106" s="87" t="s">
        <v>102</v>
      </c>
      <c r="I106" s="88" t="s">
        <v>131</v>
      </c>
    </row>
    <row r="107" spans="2:9" ht="12.75" x14ac:dyDescent="0.15">
      <c r="B107" s="101" t="s">
        <v>78</v>
      </c>
      <c r="C107" s="102" t="s">
        <v>109</v>
      </c>
      <c r="D107" s="98" t="s">
        <v>267</v>
      </c>
      <c r="E107" s="98"/>
      <c r="F107" s="98">
        <v>619</v>
      </c>
      <c r="G107" s="99" t="s">
        <v>69</v>
      </c>
      <c r="H107" s="89" t="s">
        <v>101</v>
      </c>
      <c r="I107" s="88" t="s">
        <v>105</v>
      </c>
    </row>
    <row r="108" spans="2:9" ht="12.75" x14ac:dyDescent="0.15">
      <c r="B108" s="101" t="s">
        <v>78</v>
      </c>
      <c r="C108" s="102" t="s">
        <v>109</v>
      </c>
      <c r="D108" s="98" t="s">
        <v>268</v>
      </c>
      <c r="E108" s="98"/>
      <c r="F108" s="98">
        <v>275</v>
      </c>
      <c r="G108" s="99" t="s">
        <v>69</v>
      </c>
      <c r="H108" s="87" t="s">
        <v>269</v>
      </c>
      <c r="I108" s="88" t="s">
        <v>270</v>
      </c>
    </row>
    <row r="109" spans="2:9" ht="12.75" x14ac:dyDescent="0.15">
      <c r="B109" s="101" t="s">
        <v>78</v>
      </c>
      <c r="C109" s="102" t="s">
        <v>109</v>
      </c>
      <c r="D109" s="98" t="s">
        <v>271</v>
      </c>
      <c r="E109" s="98"/>
      <c r="F109" s="98">
        <v>10002</v>
      </c>
      <c r="G109" s="99" t="s">
        <v>69</v>
      </c>
      <c r="H109" s="87" t="s">
        <v>102</v>
      </c>
      <c r="I109" s="88" t="s">
        <v>131</v>
      </c>
    </row>
    <row r="110" spans="2:9" ht="12.75" x14ac:dyDescent="0.15">
      <c r="B110" s="101" t="s">
        <v>78</v>
      </c>
      <c r="C110" s="102" t="s">
        <v>109</v>
      </c>
      <c r="D110" s="98" t="s">
        <v>272</v>
      </c>
      <c r="E110" s="98"/>
      <c r="F110" s="98">
        <v>10002</v>
      </c>
      <c r="G110" s="99" t="s">
        <v>69</v>
      </c>
      <c r="H110" s="89" t="s">
        <v>102</v>
      </c>
      <c r="I110" s="88" t="s">
        <v>131</v>
      </c>
    </row>
    <row r="111" spans="2:9" ht="12.75" x14ac:dyDescent="0.15">
      <c r="B111" s="101" t="s">
        <v>78</v>
      </c>
      <c r="C111" s="102" t="s">
        <v>109</v>
      </c>
      <c r="D111" s="98" t="s">
        <v>273</v>
      </c>
      <c r="E111" s="98"/>
      <c r="F111" s="98">
        <v>551</v>
      </c>
      <c r="G111" s="99" t="s">
        <v>69</v>
      </c>
      <c r="H111" s="87" t="s">
        <v>274</v>
      </c>
      <c r="I111" s="88" t="s">
        <v>275</v>
      </c>
    </row>
    <row r="112" spans="2:9" ht="12.75" x14ac:dyDescent="0.15">
      <c r="B112" s="101" t="s">
        <v>78</v>
      </c>
      <c r="C112" s="102" t="s">
        <v>109</v>
      </c>
      <c r="D112" s="98" t="s">
        <v>276</v>
      </c>
      <c r="E112" s="98"/>
      <c r="F112" s="98">
        <v>619</v>
      </c>
      <c r="G112" s="99" t="s">
        <v>69</v>
      </c>
      <c r="H112" s="87" t="s">
        <v>101</v>
      </c>
      <c r="I112" s="88" t="s">
        <v>105</v>
      </c>
    </row>
    <row r="113" spans="2:9" ht="12.75" x14ac:dyDescent="0.15">
      <c r="B113" s="101" t="s">
        <v>78</v>
      </c>
      <c r="C113" s="102" t="s">
        <v>109</v>
      </c>
      <c r="D113" s="98" t="s">
        <v>277</v>
      </c>
      <c r="E113" s="98"/>
      <c r="F113" s="98">
        <v>385</v>
      </c>
      <c r="G113" s="99" t="s">
        <v>74</v>
      </c>
      <c r="H113" s="89" t="s">
        <v>278</v>
      </c>
      <c r="I113" s="88" t="s">
        <v>279</v>
      </c>
    </row>
    <row r="114" spans="2:9" ht="12.75" x14ac:dyDescent="0.15">
      <c r="B114" s="101" t="s">
        <v>78</v>
      </c>
      <c r="C114" s="102" t="s">
        <v>109</v>
      </c>
      <c r="D114" s="98" t="s">
        <v>277</v>
      </c>
      <c r="E114" s="98"/>
      <c r="F114" s="98">
        <v>385</v>
      </c>
      <c r="G114" s="99" t="s">
        <v>74</v>
      </c>
      <c r="H114" s="87" t="s">
        <v>280</v>
      </c>
      <c r="I114" s="88" t="s">
        <v>281</v>
      </c>
    </row>
    <row r="115" spans="2:9" ht="12.75" x14ac:dyDescent="0.15">
      <c r="B115" s="101" t="s">
        <v>78</v>
      </c>
      <c r="C115" s="102" t="s">
        <v>109</v>
      </c>
      <c r="D115" s="98" t="s">
        <v>282</v>
      </c>
      <c r="E115" s="98"/>
      <c r="F115" s="98">
        <v>275</v>
      </c>
      <c r="G115" s="99" t="s">
        <v>69</v>
      </c>
      <c r="H115" s="87" t="s">
        <v>269</v>
      </c>
      <c r="I115" s="88" t="s">
        <v>270</v>
      </c>
    </row>
    <row r="116" spans="2:9" ht="12.75" x14ac:dyDescent="0.15">
      <c r="B116" s="101" t="s">
        <v>78</v>
      </c>
      <c r="C116" s="102" t="s">
        <v>109</v>
      </c>
      <c r="D116" s="98" t="s">
        <v>283</v>
      </c>
      <c r="E116" s="98"/>
      <c r="F116" s="98">
        <v>565</v>
      </c>
      <c r="G116" s="99" t="s">
        <v>69</v>
      </c>
      <c r="H116" s="89" t="s">
        <v>239</v>
      </c>
      <c r="I116" s="88" t="s">
        <v>240</v>
      </c>
    </row>
    <row r="117" spans="2:9" ht="12.75" x14ac:dyDescent="0.15">
      <c r="B117" s="101" t="s">
        <v>78</v>
      </c>
      <c r="C117" s="102" t="s">
        <v>109</v>
      </c>
      <c r="D117" s="98" t="s">
        <v>284</v>
      </c>
      <c r="E117" s="98"/>
      <c r="F117" s="98">
        <v>385</v>
      </c>
      <c r="G117" s="99" t="s">
        <v>69</v>
      </c>
      <c r="H117" s="87" t="s">
        <v>278</v>
      </c>
      <c r="I117" s="88" t="s">
        <v>279</v>
      </c>
    </row>
    <row r="118" spans="2:9" ht="12.75" x14ac:dyDescent="0.15">
      <c r="B118" s="101" t="s">
        <v>78</v>
      </c>
      <c r="C118" s="102" t="s">
        <v>109</v>
      </c>
      <c r="D118" s="98" t="s">
        <v>285</v>
      </c>
      <c r="E118" s="98"/>
      <c r="F118" s="98">
        <v>275</v>
      </c>
      <c r="G118" s="99" t="s">
        <v>69</v>
      </c>
      <c r="H118" s="87" t="s">
        <v>269</v>
      </c>
      <c r="I118" s="88" t="s">
        <v>270</v>
      </c>
    </row>
    <row r="119" spans="2:9" ht="12.75" x14ac:dyDescent="0.15">
      <c r="B119" s="101" t="s">
        <v>78</v>
      </c>
      <c r="C119" s="102" t="s">
        <v>109</v>
      </c>
      <c r="D119" s="98" t="s">
        <v>286</v>
      </c>
      <c r="E119" s="98"/>
      <c r="F119" s="98">
        <v>451</v>
      </c>
      <c r="G119" s="99" t="s">
        <v>74</v>
      </c>
      <c r="H119" s="89" t="s">
        <v>287</v>
      </c>
      <c r="I119" s="88" t="s">
        <v>288</v>
      </c>
    </row>
    <row r="120" spans="2:9" ht="12.75" x14ac:dyDescent="0.15">
      <c r="B120" s="101" t="s">
        <v>78</v>
      </c>
      <c r="C120" s="102" t="s">
        <v>109</v>
      </c>
      <c r="D120" s="98" t="s">
        <v>286</v>
      </c>
      <c r="E120" s="98"/>
      <c r="F120" s="98">
        <v>451</v>
      </c>
      <c r="G120" s="99" t="s">
        <v>74</v>
      </c>
      <c r="H120" s="87" t="s">
        <v>289</v>
      </c>
      <c r="I120" s="88" t="s">
        <v>288</v>
      </c>
    </row>
    <row r="121" spans="2:9" ht="12.75" x14ac:dyDescent="0.15">
      <c r="B121" s="101" t="s">
        <v>78</v>
      </c>
      <c r="C121" s="102" t="s">
        <v>109</v>
      </c>
      <c r="D121" s="98" t="s">
        <v>290</v>
      </c>
      <c r="E121" s="98"/>
      <c r="F121" s="98">
        <v>96</v>
      </c>
      <c r="G121" s="99" t="s">
        <v>74</v>
      </c>
      <c r="H121" s="87" t="s">
        <v>291</v>
      </c>
      <c r="I121" s="88" t="s">
        <v>292</v>
      </c>
    </row>
    <row r="122" spans="2:9" ht="12.75" x14ac:dyDescent="0.15">
      <c r="B122" s="101" t="s">
        <v>78</v>
      </c>
      <c r="C122" s="102" t="s">
        <v>109</v>
      </c>
      <c r="D122" s="98" t="s">
        <v>290</v>
      </c>
      <c r="E122" s="98"/>
      <c r="F122" s="98">
        <v>96</v>
      </c>
      <c r="G122" s="99" t="s">
        <v>74</v>
      </c>
      <c r="H122" s="89" t="s">
        <v>293</v>
      </c>
      <c r="I122" s="88" t="s">
        <v>292</v>
      </c>
    </row>
    <row r="123" spans="2:9" ht="12.75" x14ac:dyDescent="0.15">
      <c r="B123" s="101" t="s">
        <v>78</v>
      </c>
      <c r="C123" s="102" t="s">
        <v>109</v>
      </c>
      <c r="D123" s="98" t="s">
        <v>294</v>
      </c>
      <c r="E123" s="98"/>
      <c r="F123" s="98">
        <v>96</v>
      </c>
      <c r="G123" s="99" t="s">
        <v>74</v>
      </c>
      <c r="H123" s="87" t="s">
        <v>291</v>
      </c>
      <c r="I123" s="88" t="s">
        <v>292</v>
      </c>
    </row>
    <row r="124" spans="2:9" ht="12.75" x14ac:dyDescent="0.15">
      <c r="B124" s="101" t="s">
        <v>78</v>
      </c>
      <c r="C124" s="102" t="s">
        <v>109</v>
      </c>
      <c r="D124" s="98" t="s">
        <v>294</v>
      </c>
      <c r="E124" s="98"/>
      <c r="F124" s="98">
        <v>96</v>
      </c>
      <c r="G124" s="99" t="s">
        <v>74</v>
      </c>
      <c r="H124" s="87" t="s">
        <v>293</v>
      </c>
      <c r="I124" s="88" t="s">
        <v>292</v>
      </c>
    </row>
    <row r="125" spans="2:9" ht="12.75" x14ac:dyDescent="0.15">
      <c r="B125" s="101" t="s">
        <v>78</v>
      </c>
      <c r="C125" s="102" t="s">
        <v>109</v>
      </c>
      <c r="D125" s="98" t="s">
        <v>295</v>
      </c>
      <c r="E125" s="98"/>
      <c r="F125" s="98">
        <v>589</v>
      </c>
      <c r="G125" s="99" t="s">
        <v>69</v>
      </c>
      <c r="H125" s="89" t="s">
        <v>296</v>
      </c>
      <c r="I125" s="88" t="s">
        <v>297</v>
      </c>
    </row>
    <row r="126" spans="2:9" ht="12.75" x14ac:dyDescent="0.15">
      <c r="B126" s="101" t="s">
        <v>78</v>
      </c>
      <c r="C126" s="102" t="s">
        <v>109</v>
      </c>
      <c r="D126" s="98" t="s">
        <v>298</v>
      </c>
      <c r="E126" s="98"/>
      <c r="F126" s="98">
        <v>644</v>
      </c>
      <c r="G126" s="99" t="s">
        <v>69</v>
      </c>
      <c r="H126" s="87" t="s">
        <v>299</v>
      </c>
      <c r="I126" s="88" t="s">
        <v>300</v>
      </c>
    </row>
    <row r="127" spans="2:9" ht="12.75" x14ac:dyDescent="0.15">
      <c r="B127" s="101" t="s">
        <v>78</v>
      </c>
      <c r="C127" s="102" t="s">
        <v>109</v>
      </c>
      <c r="D127" s="98" t="s">
        <v>301</v>
      </c>
      <c r="E127" s="98"/>
      <c r="F127" s="98">
        <v>158</v>
      </c>
      <c r="G127" s="99" t="s">
        <v>74</v>
      </c>
      <c r="H127" s="87" t="s">
        <v>302</v>
      </c>
      <c r="I127" s="88" t="s">
        <v>303</v>
      </c>
    </row>
    <row r="128" spans="2:9" ht="12.75" x14ac:dyDescent="0.15">
      <c r="B128" s="101" t="s">
        <v>78</v>
      </c>
      <c r="C128" s="102" t="s">
        <v>109</v>
      </c>
      <c r="D128" s="98" t="s">
        <v>301</v>
      </c>
      <c r="E128" s="98"/>
      <c r="F128" s="98">
        <v>158</v>
      </c>
      <c r="G128" s="99" t="s">
        <v>74</v>
      </c>
      <c r="H128" s="89" t="s">
        <v>304</v>
      </c>
      <c r="I128" s="88" t="s">
        <v>303</v>
      </c>
    </row>
    <row r="129" spans="2:9" ht="12.75" x14ac:dyDescent="0.15">
      <c r="B129" s="101" t="s">
        <v>78</v>
      </c>
      <c r="C129" s="102" t="s">
        <v>109</v>
      </c>
      <c r="D129" s="98" t="s">
        <v>305</v>
      </c>
      <c r="E129" s="98"/>
      <c r="F129" s="98">
        <v>188</v>
      </c>
      <c r="G129" s="99" t="s">
        <v>74</v>
      </c>
      <c r="H129" s="87" t="s">
        <v>306</v>
      </c>
      <c r="I129" s="88" t="s">
        <v>307</v>
      </c>
    </row>
    <row r="130" spans="2:9" ht="12.75" x14ac:dyDescent="0.15">
      <c r="B130" s="101" t="s">
        <v>78</v>
      </c>
      <c r="C130" s="102" t="s">
        <v>109</v>
      </c>
      <c r="D130" s="98" t="s">
        <v>305</v>
      </c>
      <c r="E130" s="98"/>
      <c r="F130" s="98">
        <v>188</v>
      </c>
      <c r="G130" s="99" t="s">
        <v>74</v>
      </c>
      <c r="H130" s="87" t="s">
        <v>308</v>
      </c>
      <c r="I130" s="88" t="s">
        <v>309</v>
      </c>
    </row>
    <row r="131" spans="2:9" ht="12.75" x14ac:dyDescent="0.15">
      <c r="B131" s="101" t="s">
        <v>78</v>
      </c>
      <c r="C131" s="102" t="s">
        <v>109</v>
      </c>
      <c r="D131" s="98" t="s">
        <v>310</v>
      </c>
      <c r="E131" s="98"/>
      <c r="F131" s="98">
        <v>236</v>
      </c>
      <c r="G131" s="99" t="s">
        <v>69</v>
      </c>
      <c r="H131" s="89" t="s">
        <v>311</v>
      </c>
      <c r="I131" s="88" t="s">
        <v>312</v>
      </c>
    </row>
    <row r="132" spans="2:9" ht="12.75" x14ac:dyDescent="0.15">
      <c r="B132" s="101" t="s">
        <v>78</v>
      </c>
      <c r="C132" s="102" t="s">
        <v>109</v>
      </c>
      <c r="D132" s="98" t="s">
        <v>313</v>
      </c>
      <c r="E132" s="98"/>
      <c r="F132" s="98">
        <v>148</v>
      </c>
      <c r="G132" s="99" t="s">
        <v>69</v>
      </c>
      <c r="H132" s="87" t="s">
        <v>314</v>
      </c>
      <c r="I132" s="88" t="s">
        <v>222</v>
      </c>
    </row>
    <row r="133" spans="2:9" ht="12.75" x14ac:dyDescent="0.15">
      <c r="B133" s="101" t="s">
        <v>78</v>
      </c>
      <c r="C133" s="102" t="s">
        <v>109</v>
      </c>
      <c r="D133" s="98" t="s">
        <v>315</v>
      </c>
      <c r="E133" s="98"/>
      <c r="F133" s="98">
        <v>741</v>
      </c>
      <c r="G133" s="99" t="s">
        <v>74</v>
      </c>
      <c r="H133" s="87" t="s">
        <v>316</v>
      </c>
      <c r="I133" s="88" t="s">
        <v>317</v>
      </c>
    </row>
    <row r="134" spans="2:9" ht="12.75" x14ac:dyDescent="0.15">
      <c r="B134" s="101" t="s">
        <v>78</v>
      </c>
      <c r="C134" s="102" t="s">
        <v>109</v>
      </c>
      <c r="D134" s="98" t="s">
        <v>315</v>
      </c>
      <c r="E134" s="98"/>
      <c r="F134" s="98">
        <v>741</v>
      </c>
      <c r="G134" s="99" t="s">
        <v>74</v>
      </c>
      <c r="H134" s="89" t="s">
        <v>318</v>
      </c>
      <c r="I134" s="88" t="s">
        <v>317</v>
      </c>
    </row>
    <row r="135" spans="2:9" ht="12.75" x14ac:dyDescent="0.15">
      <c r="B135" s="101" t="s">
        <v>78</v>
      </c>
      <c r="C135" s="102" t="s">
        <v>109</v>
      </c>
      <c r="D135" s="98" t="s">
        <v>319</v>
      </c>
      <c r="E135" s="98"/>
      <c r="F135" s="98">
        <v>741</v>
      </c>
      <c r="G135" s="99" t="s">
        <v>74</v>
      </c>
      <c r="H135" s="87" t="s">
        <v>316</v>
      </c>
      <c r="I135" s="88" t="s">
        <v>317</v>
      </c>
    </row>
    <row r="136" spans="2:9" ht="12.75" x14ac:dyDescent="0.15">
      <c r="B136" s="101" t="s">
        <v>78</v>
      </c>
      <c r="C136" s="102" t="s">
        <v>109</v>
      </c>
      <c r="D136" s="98" t="s">
        <v>319</v>
      </c>
      <c r="E136" s="98"/>
      <c r="F136" s="98">
        <v>741</v>
      </c>
      <c r="G136" s="99" t="s">
        <v>74</v>
      </c>
      <c r="H136" s="87" t="s">
        <v>318</v>
      </c>
      <c r="I136" s="88" t="s">
        <v>317</v>
      </c>
    </row>
    <row r="137" spans="2:9" ht="12.75" x14ac:dyDescent="0.15">
      <c r="B137" s="101" t="s">
        <v>78</v>
      </c>
      <c r="C137" s="102" t="s">
        <v>109</v>
      </c>
      <c r="D137" s="98" t="s">
        <v>320</v>
      </c>
      <c r="E137" s="98"/>
      <c r="F137" s="98">
        <v>741</v>
      </c>
      <c r="G137" s="99" t="s">
        <v>74</v>
      </c>
      <c r="H137" s="89" t="s">
        <v>316</v>
      </c>
      <c r="I137" s="88" t="s">
        <v>317</v>
      </c>
    </row>
    <row r="138" spans="2:9" ht="12.75" x14ac:dyDescent="0.15">
      <c r="B138" s="101" t="s">
        <v>78</v>
      </c>
      <c r="C138" s="102" t="s">
        <v>109</v>
      </c>
      <c r="D138" s="98" t="s">
        <v>320</v>
      </c>
      <c r="E138" s="98"/>
      <c r="F138" s="98">
        <v>741</v>
      </c>
      <c r="G138" s="99" t="s">
        <v>74</v>
      </c>
      <c r="H138" s="87" t="s">
        <v>318</v>
      </c>
      <c r="I138" s="88" t="s">
        <v>317</v>
      </c>
    </row>
    <row r="139" spans="2:9" ht="12.75" x14ac:dyDescent="0.15">
      <c r="B139" s="101" t="s">
        <v>78</v>
      </c>
      <c r="C139" s="102" t="s">
        <v>109</v>
      </c>
      <c r="D139" s="98" t="s">
        <v>321</v>
      </c>
      <c r="E139" s="98"/>
      <c r="F139" s="98">
        <v>741</v>
      </c>
      <c r="G139" s="99" t="s">
        <v>74</v>
      </c>
      <c r="H139" s="87" t="s">
        <v>316</v>
      </c>
      <c r="I139" s="88" t="s">
        <v>317</v>
      </c>
    </row>
    <row r="140" spans="2:9" ht="12.75" x14ac:dyDescent="0.15">
      <c r="B140" s="101" t="s">
        <v>78</v>
      </c>
      <c r="C140" s="102" t="s">
        <v>109</v>
      </c>
      <c r="D140" s="98" t="s">
        <v>321</v>
      </c>
      <c r="E140" s="98"/>
      <c r="F140" s="98">
        <v>741</v>
      </c>
      <c r="G140" s="99" t="s">
        <v>74</v>
      </c>
      <c r="H140" s="89" t="s">
        <v>318</v>
      </c>
      <c r="I140" s="88" t="s">
        <v>317</v>
      </c>
    </row>
    <row r="141" spans="2:9" ht="12.75" x14ac:dyDescent="0.15">
      <c r="B141" s="101" t="s">
        <v>78</v>
      </c>
      <c r="C141" s="102" t="s">
        <v>109</v>
      </c>
      <c r="D141" s="98" t="s">
        <v>322</v>
      </c>
      <c r="E141" s="98"/>
      <c r="F141" s="98">
        <v>10001</v>
      </c>
      <c r="G141" s="99" t="s">
        <v>69</v>
      </c>
      <c r="H141" s="87" t="s">
        <v>103</v>
      </c>
      <c r="I141" s="88" t="s">
        <v>108</v>
      </c>
    </row>
    <row r="142" spans="2:9" ht="12.75" x14ac:dyDescent="0.15">
      <c r="B142" s="101" t="s">
        <v>78</v>
      </c>
      <c r="C142" s="102" t="s">
        <v>109</v>
      </c>
      <c r="D142" s="98" t="s">
        <v>323</v>
      </c>
      <c r="E142" s="98"/>
      <c r="F142" s="98">
        <v>99</v>
      </c>
      <c r="G142" s="99" t="s">
        <v>69</v>
      </c>
      <c r="H142" s="87" t="s">
        <v>324</v>
      </c>
      <c r="I142" s="88" t="s">
        <v>325</v>
      </c>
    </row>
    <row r="143" spans="2:9" ht="12.75" x14ac:dyDescent="0.15">
      <c r="B143" s="101" t="s">
        <v>78</v>
      </c>
      <c r="C143" s="102" t="s">
        <v>109</v>
      </c>
      <c r="D143" s="98" t="s">
        <v>326</v>
      </c>
      <c r="E143" s="98"/>
      <c r="F143" s="98">
        <v>619</v>
      </c>
      <c r="G143" s="99" t="s">
        <v>69</v>
      </c>
      <c r="H143" s="89" t="s">
        <v>101</v>
      </c>
      <c r="I143" s="88" t="s">
        <v>105</v>
      </c>
    </row>
    <row r="144" spans="2:9" ht="12.75" x14ac:dyDescent="0.15">
      <c r="B144" s="101" t="s">
        <v>78</v>
      </c>
      <c r="C144" s="102" t="s">
        <v>109</v>
      </c>
      <c r="D144" s="98" t="s">
        <v>327</v>
      </c>
      <c r="E144" s="98"/>
      <c r="F144" s="98">
        <v>10001</v>
      </c>
      <c r="G144" s="99" t="s">
        <v>69</v>
      </c>
      <c r="H144" s="87" t="s">
        <v>103</v>
      </c>
      <c r="I144" s="88" t="s">
        <v>108</v>
      </c>
    </row>
    <row r="145" spans="2:9" ht="12.75" x14ac:dyDescent="0.15">
      <c r="B145" s="101" t="s">
        <v>78</v>
      </c>
      <c r="C145" s="102" t="s">
        <v>109</v>
      </c>
      <c r="D145" s="98">
        <v>1077</v>
      </c>
      <c r="E145" s="98"/>
      <c r="F145" s="98">
        <v>10001</v>
      </c>
      <c r="G145" s="99" t="s">
        <v>69</v>
      </c>
      <c r="H145" s="87" t="s">
        <v>103</v>
      </c>
      <c r="I145" s="88" t="s">
        <v>108</v>
      </c>
    </row>
    <row r="146" spans="2:9" ht="38.25" x14ac:dyDescent="0.15">
      <c r="B146" s="101" t="s">
        <v>78</v>
      </c>
      <c r="C146" s="102" t="s">
        <v>109</v>
      </c>
      <c r="D146" s="98" t="s">
        <v>328</v>
      </c>
      <c r="E146" s="98"/>
      <c r="F146" s="98">
        <v>41</v>
      </c>
      <c r="G146" s="99" t="s">
        <v>69</v>
      </c>
      <c r="H146" s="89" t="s">
        <v>211</v>
      </c>
      <c r="I146" s="88" t="s">
        <v>68</v>
      </c>
    </row>
    <row r="147" spans="2:9" ht="12.75" x14ac:dyDescent="0.15">
      <c r="B147" s="101" t="s">
        <v>78</v>
      </c>
      <c r="C147" s="102" t="s">
        <v>109</v>
      </c>
      <c r="D147" s="98" t="s">
        <v>329</v>
      </c>
      <c r="E147" s="98"/>
      <c r="F147" s="98">
        <v>10002</v>
      </c>
      <c r="G147" s="99" t="s">
        <v>69</v>
      </c>
      <c r="H147" s="87" t="s">
        <v>102</v>
      </c>
      <c r="I147" s="88" t="s">
        <v>131</v>
      </c>
    </row>
    <row r="148" spans="2:9" ht="38.25" x14ac:dyDescent="0.15">
      <c r="B148" s="101" t="s">
        <v>78</v>
      </c>
      <c r="C148" s="102" t="s">
        <v>109</v>
      </c>
      <c r="D148" s="98" t="s">
        <v>330</v>
      </c>
      <c r="E148" s="98"/>
      <c r="F148" s="98">
        <v>41</v>
      </c>
      <c r="G148" s="99" t="s">
        <v>69</v>
      </c>
      <c r="H148" s="87" t="s">
        <v>211</v>
      </c>
      <c r="I148" s="88" t="s">
        <v>68</v>
      </c>
    </row>
    <row r="149" spans="2:9" ht="12.75" x14ac:dyDescent="0.15">
      <c r="B149" s="101" t="s">
        <v>78</v>
      </c>
      <c r="C149" s="102" t="s">
        <v>109</v>
      </c>
      <c r="D149" s="98" t="s">
        <v>331</v>
      </c>
      <c r="E149" s="98"/>
      <c r="F149" s="98">
        <v>10001</v>
      </c>
      <c r="G149" s="99" t="s">
        <v>69</v>
      </c>
      <c r="H149" s="89" t="s">
        <v>103</v>
      </c>
      <c r="I149" s="88" t="s">
        <v>108</v>
      </c>
    </row>
    <row r="150" spans="2:9" ht="12.75" x14ac:dyDescent="0.15">
      <c r="B150" s="101" t="s">
        <v>78</v>
      </c>
      <c r="C150" s="102" t="s">
        <v>109</v>
      </c>
      <c r="D150" s="98">
        <v>1137</v>
      </c>
      <c r="E150" s="98"/>
      <c r="F150" s="98">
        <v>180</v>
      </c>
      <c r="G150" s="99" t="s">
        <v>69</v>
      </c>
      <c r="H150" s="87" t="s">
        <v>230</v>
      </c>
      <c r="I150" s="88" t="s">
        <v>231</v>
      </c>
    </row>
    <row r="151" spans="2:9" ht="12.75" x14ac:dyDescent="0.15">
      <c r="B151" s="101" t="s">
        <v>78</v>
      </c>
      <c r="C151" s="102" t="s">
        <v>109</v>
      </c>
      <c r="D151" s="98" t="s">
        <v>332</v>
      </c>
      <c r="E151" s="98"/>
      <c r="F151" s="98">
        <v>703</v>
      </c>
      <c r="G151" s="99" t="s">
        <v>69</v>
      </c>
      <c r="H151" s="87" t="s">
        <v>260</v>
      </c>
      <c r="I151" s="88" t="s">
        <v>261</v>
      </c>
    </row>
    <row r="152" spans="2:9" ht="12.75" x14ac:dyDescent="0.15">
      <c r="B152" s="101" t="s">
        <v>78</v>
      </c>
      <c r="C152" s="102" t="s">
        <v>109</v>
      </c>
      <c r="D152" s="98" t="s">
        <v>333</v>
      </c>
      <c r="E152" s="98"/>
      <c r="F152" s="98">
        <v>619</v>
      </c>
      <c r="G152" s="99" t="s">
        <v>69</v>
      </c>
      <c r="H152" s="89" t="s">
        <v>101</v>
      </c>
      <c r="I152" s="88" t="s">
        <v>105</v>
      </c>
    </row>
    <row r="153" spans="2:9" ht="12.75" x14ac:dyDescent="0.15">
      <c r="B153" s="101" t="s">
        <v>78</v>
      </c>
      <c r="C153" s="102" t="s">
        <v>109</v>
      </c>
      <c r="D153" s="98">
        <v>1146</v>
      </c>
      <c r="E153" s="98"/>
      <c r="F153" s="98">
        <v>10001</v>
      </c>
      <c r="G153" s="99" t="s">
        <v>69</v>
      </c>
      <c r="H153" s="87" t="s">
        <v>103</v>
      </c>
      <c r="I153" s="88" t="s">
        <v>108</v>
      </c>
    </row>
    <row r="154" spans="2:9" ht="12.75" x14ac:dyDescent="0.15">
      <c r="B154" s="101" t="s">
        <v>78</v>
      </c>
      <c r="C154" s="102" t="s">
        <v>109</v>
      </c>
      <c r="D154" s="98">
        <v>1188</v>
      </c>
      <c r="E154" s="98"/>
      <c r="F154" s="98">
        <v>10001</v>
      </c>
      <c r="G154" s="99" t="s">
        <v>69</v>
      </c>
      <c r="H154" s="87" t="s">
        <v>103</v>
      </c>
      <c r="I154" s="88" t="s">
        <v>108</v>
      </c>
    </row>
    <row r="155" spans="2:9" ht="12.75" x14ac:dyDescent="0.15">
      <c r="B155" s="101" t="s">
        <v>78</v>
      </c>
      <c r="C155" s="102" t="s">
        <v>109</v>
      </c>
      <c r="D155" s="98">
        <v>1189</v>
      </c>
      <c r="E155" s="98"/>
      <c r="F155" s="98">
        <v>40</v>
      </c>
      <c r="G155" s="99" t="s">
        <v>69</v>
      </c>
      <c r="H155" s="89" t="s">
        <v>100</v>
      </c>
      <c r="I155" s="88" t="s">
        <v>61</v>
      </c>
    </row>
    <row r="156" spans="2:9" ht="12.75" x14ac:dyDescent="0.15">
      <c r="B156" s="101" t="s">
        <v>78</v>
      </c>
      <c r="C156" s="102" t="s">
        <v>109</v>
      </c>
      <c r="D156" s="98">
        <v>1190</v>
      </c>
      <c r="E156" s="98"/>
      <c r="F156" s="98">
        <v>40</v>
      </c>
      <c r="G156" s="99" t="s">
        <v>69</v>
      </c>
      <c r="H156" s="87" t="s">
        <v>100</v>
      </c>
      <c r="I156" s="88" t="s">
        <v>61</v>
      </c>
    </row>
    <row r="157" spans="2:9" ht="12.75" x14ac:dyDescent="0.15">
      <c r="B157" s="101" t="s">
        <v>78</v>
      </c>
      <c r="C157" s="102" t="s">
        <v>109</v>
      </c>
      <c r="D157" s="98">
        <v>1537</v>
      </c>
      <c r="E157" s="98"/>
      <c r="F157" s="98">
        <v>619</v>
      </c>
      <c r="G157" s="99" t="s">
        <v>69</v>
      </c>
      <c r="H157" s="87" t="s">
        <v>101</v>
      </c>
      <c r="I157" s="88" t="s">
        <v>105</v>
      </c>
    </row>
    <row r="158" spans="2:9" ht="12.75" x14ac:dyDescent="0.15">
      <c r="B158" s="101" t="s">
        <v>78</v>
      </c>
      <c r="C158" s="102" t="s">
        <v>109</v>
      </c>
      <c r="D158" s="98">
        <v>1538</v>
      </c>
      <c r="E158" s="98"/>
      <c r="F158" s="98">
        <v>619</v>
      </c>
      <c r="G158" s="99" t="s">
        <v>69</v>
      </c>
      <c r="H158" s="89" t="s">
        <v>101</v>
      </c>
      <c r="I158" s="88" t="s">
        <v>105</v>
      </c>
    </row>
    <row r="159" spans="2:9" ht="25.5" x14ac:dyDescent="0.15">
      <c r="B159" s="101" t="s">
        <v>79</v>
      </c>
      <c r="C159" s="102" t="s">
        <v>109</v>
      </c>
      <c r="D159" s="98" t="s">
        <v>334</v>
      </c>
      <c r="E159" s="98"/>
      <c r="F159" s="98">
        <v>848</v>
      </c>
      <c r="G159" s="99" t="s">
        <v>69</v>
      </c>
      <c r="H159" s="87" t="s">
        <v>24</v>
      </c>
      <c r="I159" s="88" t="s">
        <v>62</v>
      </c>
    </row>
    <row r="160" spans="2:9" ht="12.75" x14ac:dyDescent="0.15">
      <c r="B160" s="101" t="s">
        <v>79</v>
      </c>
      <c r="C160" s="102" t="s">
        <v>109</v>
      </c>
      <c r="D160" s="98" t="s">
        <v>335</v>
      </c>
      <c r="E160" s="98"/>
      <c r="F160" s="98">
        <v>476</v>
      </c>
      <c r="G160" s="99" t="s">
        <v>69</v>
      </c>
      <c r="H160" s="87" t="s">
        <v>336</v>
      </c>
      <c r="I160" s="88" t="s">
        <v>337</v>
      </c>
    </row>
    <row r="161" spans="2:9" ht="25.5" x14ac:dyDescent="0.15">
      <c r="B161" s="101" t="s">
        <v>79</v>
      </c>
      <c r="C161" s="102" t="s">
        <v>109</v>
      </c>
      <c r="D161" s="98" t="s">
        <v>338</v>
      </c>
      <c r="E161" s="98"/>
      <c r="F161" s="98">
        <v>848</v>
      </c>
      <c r="G161" s="99" t="s">
        <v>69</v>
      </c>
      <c r="H161" s="89" t="s">
        <v>24</v>
      </c>
      <c r="I161" s="88" t="s">
        <v>62</v>
      </c>
    </row>
    <row r="162" spans="2:9" ht="12.75" x14ac:dyDescent="0.15">
      <c r="B162" s="101" t="s">
        <v>79</v>
      </c>
      <c r="C162" s="102" t="s">
        <v>109</v>
      </c>
      <c r="D162" s="98" t="s">
        <v>339</v>
      </c>
      <c r="E162" s="98"/>
      <c r="F162" s="98">
        <v>403</v>
      </c>
      <c r="G162" s="99" t="s">
        <v>180</v>
      </c>
      <c r="H162" s="87" t="s">
        <v>340</v>
      </c>
      <c r="I162" s="88" t="s">
        <v>341</v>
      </c>
    </row>
    <row r="163" spans="2:9" ht="25.5" x14ac:dyDescent="0.15">
      <c r="B163" s="101" t="s">
        <v>79</v>
      </c>
      <c r="C163" s="102" t="s">
        <v>109</v>
      </c>
      <c r="D163" s="98" t="s">
        <v>339</v>
      </c>
      <c r="E163" s="98"/>
      <c r="F163" s="98">
        <v>403</v>
      </c>
      <c r="G163" s="99" t="s">
        <v>342</v>
      </c>
      <c r="H163" s="87" t="s">
        <v>343</v>
      </c>
      <c r="I163" s="88" t="s">
        <v>344</v>
      </c>
    </row>
    <row r="164" spans="2:9" ht="12.75" x14ac:dyDescent="0.15">
      <c r="B164" s="101" t="s">
        <v>79</v>
      </c>
      <c r="C164" s="102" t="s">
        <v>109</v>
      </c>
      <c r="D164" s="98" t="s">
        <v>345</v>
      </c>
      <c r="E164" s="98"/>
      <c r="F164" s="98">
        <v>240</v>
      </c>
      <c r="G164" s="99" t="s">
        <v>69</v>
      </c>
      <c r="H164" s="89" t="s">
        <v>100</v>
      </c>
      <c r="I164" s="88" t="s">
        <v>61</v>
      </c>
    </row>
    <row r="165" spans="2:9" ht="12.75" x14ac:dyDescent="0.15">
      <c r="B165" s="101" t="s">
        <v>79</v>
      </c>
      <c r="C165" s="102" t="s">
        <v>109</v>
      </c>
      <c r="D165" s="98" t="s">
        <v>346</v>
      </c>
      <c r="E165" s="98"/>
      <c r="F165" s="98">
        <v>10001</v>
      </c>
      <c r="G165" s="99" t="s">
        <v>69</v>
      </c>
      <c r="H165" s="87" t="s">
        <v>347</v>
      </c>
      <c r="I165" s="88" t="s">
        <v>348</v>
      </c>
    </row>
    <row r="166" spans="2:9" ht="12.75" x14ac:dyDescent="0.15">
      <c r="B166" s="101" t="s">
        <v>79</v>
      </c>
      <c r="C166" s="102" t="s">
        <v>109</v>
      </c>
      <c r="D166" s="98" t="s">
        <v>349</v>
      </c>
      <c r="E166" s="98"/>
      <c r="F166" s="98">
        <v>10001</v>
      </c>
      <c r="G166" s="99" t="s">
        <v>69</v>
      </c>
      <c r="H166" s="87" t="s">
        <v>347</v>
      </c>
      <c r="I166" s="88" t="s">
        <v>348</v>
      </c>
    </row>
    <row r="167" spans="2:9" ht="13.5" thickBot="1" x14ac:dyDescent="0.2">
      <c r="B167" s="103" t="s">
        <v>79</v>
      </c>
      <c r="C167" s="104" t="s">
        <v>109</v>
      </c>
      <c r="D167" s="105" t="s">
        <v>350</v>
      </c>
      <c r="E167" s="105"/>
      <c r="F167" s="105">
        <v>10001</v>
      </c>
      <c r="G167" s="106" t="s">
        <v>69</v>
      </c>
      <c r="H167" s="90" t="s">
        <v>347</v>
      </c>
      <c r="I167" s="107" t="s">
        <v>348</v>
      </c>
    </row>
  </sheetData>
  <sortState xmlns:xlrd2="http://schemas.microsoft.com/office/spreadsheetml/2017/richdata2" ref="D27:E103">
    <sortCondition ref="D27"/>
  </sortState>
  <mergeCells count="1">
    <mergeCell ref="B4:I4"/>
  </mergeCells>
  <phoneticPr fontId="16" type="noConversion"/>
  <conditionalFormatting sqref="B4:E4">
    <cfRule type="cellIs" dxfId="4" priority="7" stopIfTrue="1" operator="greaterThanOrEqual">
      <formula>0</formula>
    </cfRule>
  </conditionalFormatting>
  <conditionalFormatting sqref="B5:I5">
    <cfRule type="cellIs" dxfId="3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62" fitToHeight="0" orientation="portrait" r:id="rId1"/>
  <headerFooter>
    <oddHeader>&amp;LOprava TV v úseku Dřísy (mimo) – Všetaty (mimo)
 - vypracování projektové dokumentace&amp;R
 Geodetická dokumentace</oddHeader>
    <oddFooter xml:space="preserve">&amp;CStránka 4 z 5&amp;R&amp;"-,Kurzíva"&amp;10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P11"/>
  <sheetViews>
    <sheetView tabSelected="1" workbookViewId="0">
      <selection activeCell="U7" sqref="U7"/>
    </sheetView>
  </sheetViews>
  <sheetFormatPr defaultRowHeight="15" x14ac:dyDescent="0.25"/>
  <cols>
    <col min="1" max="1" width="2.7109375" customWidth="1"/>
    <col min="2" max="2" width="21.7109375" customWidth="1"/>
    <col min="3" max="16" width="11.42578125" customWidth="1"/>
  </cols>
  <sheetData>
    <row r="2" spans="2:16" s="16" customFormat="1" ht="24.75" x14ac:dyDescent="0.3">
      <c r="B2" s="18" t="s">
        <v>27</v>
      </c>
      <c r="C2" s="15"/>
      <c r="G2" s="17"/>
    </row>
    <row r="3" spans="2:16" s="16" customFormat="1" ht="25.5" thickBot="1" x14ac:dyDescent="0.35">
      <c r="B3" s="18" t="s">
        <v>355</v>
      </c>
      <c r="C3" s="15"/>
      <c r="G3" s="17"/>
    </row>
    <row r="4" spans="2:16" ht="26.25" customHeight="1" x14ac:dyDescent="0.25">
      <c r="B4" s="154" t="s">
        <v>1</v>
      </c>
      <c r="C4" s="154" t="s">
        <v>41</v>
      </c>
      <c r="D4" s="162"/>
      <c r="E4" s="162"/>
      <c r="F4" s="163"/>
      <c r="G4" s="156" t="s">
        <v>42</v>
      </c>
      <c r="H4" s="157"/>
      <c r="I4" s="158"/>
      <c r="J4" s="156" t="s">
        <v>43</v>
      </c>
      <c r="K4" s="157"/>
      <c r="L4" s="158"/>
      <c r="M4" s="159" t="s">
        <v>44</v>
      </c>
      <c r="N4" s="159"/>
      <c r="O4" s="160"/>
      <c r="P4" s="161"/>
    </row>
    <row r="5" spans="2:16" ht="39" thickBot="1" x14ac:dyDescent="0.3">
      <c r="B5" s="155"/>
      <c r="C5" s="8" t="s">
        <v>29</v>
      </c>
      <c r="D5" s="9" t="s">
        <v>30</v>
      </c>
      <c r="E5" s="10" t="s">
        <v>31</v>
      </c>
      <c r="F5" s="11" t="s">
        <v>38</v>
      </c>
      <c r="G5" s="8" t="s">
        <v>29</v>
      </c>
      <c r="H5" s="9" t="s">
        <v>30</v>
      </c>
      <c r="I5" s="11" t="s">
        <v>31</v>
      </c>
      <c r="J5" s="8" t="s">
        <v>29</v>
      </c>
      <c r="K5" s="9" t="s">
        <v>30</v>
      </c>
      <c r="L5" s="11" t="s">
        <v>31</v>
      </c>
      <c r="M5" s="12" t="s">
        <v>39</v>
      </c>
      <c r="N5" s="12" t="s">
        <v>28</v>
      </c>
      <c r="O5" s="13" t="s">
        <v>33</v>
      </c>
      <c r="P5" s="14" t="s">
        <v>32</v>
      </c>
    </row>
    <row r="6" spans="2:16" x14ac:dyDescent="0.25">
      <c r="B6" s="81" t="s">
        <v>75</v>
      </c>
      <c r="C6" s="1" t="s">
        <v>40</v>
      </c>
      <c r="D6" s="2" t="s">
        <v>40</v>
      </c>
      <c r="E6" s="2" t="s">
        <v>40</v>
      </c>
      <c r="F6" s="47">
        <f>dotčené_nemovitosti!Z25</f>
        <v>95</v>
      </c>
      <c r="G6" s="1">
        <v>0</v>
      </c>
      <c r="H6" s="2" t="s">
        <v>40</v>
      </c>
      <c r="I6" s="3">
        <v>0</v>
      </c>
      <c r="J6" s="1" t="s">
        <v>40</v>
      </c>
      <c r="K6" s="2" t="s">
        <v>40</v>
      </c>
      <c r="L6" s="3" t="s">
        <v>40</v>
      </c>
      <c r="M6" s="48">
        <f>dotčené_nemovitosti!Y25</f>
        <v>0</v>
      </c>
      <c r="N6" s="2" t="s">
        <v>40</v>
      </c>
      <c r="O6" s="2" t="s">
        <v>40</v>
      </c>
      <c r="P6" s="3" t="s">
        <v>40</v>
      </c>
    </row>
    <row r="7" spans="2:16" x14ac:dyDescent="0.25">
      <c r="B7" s="81" t="s">
        <v>76</v>
      </c>
      <c r="C7" s="1" t="s">
        <v>40</v>
      </c>
      <c r="D7" s="2" t="s">
        <v>40</v>
      </c>
      <c r="E7" s="2" t="s">
        <v>40</v>
      </c>
      <c r="F7" s="47">
        <f>dotčené_nemovitosti!Z26</f>
        <v>24805</v>
      </c>
      <c r="G7" s="1">
        <v>0</v>
      </c>
      <c r="H7" s="2" t="s">
        <v>40</v>
      </c>
      <c r="I7" s="3">
        <v>0</v>
      </c>
      <c r="J7" s="1" t="s">
        <v>40</v>
      </c>
      <c r="K7" s="2" t="s">
        <v>40</v>
      </c>
      <c r="L7" s="47" t="s">
        <v>40</v>
      </c>
      <c r="M7" s="48">
        <f>dotčené_nemovitosti!Y26</f>
        <v>0</v>
      </c>
      <c r="N7" s="2" t="s">
        <v>40</v>
      </c>
      <c r="O7" s="2" t="s">
        <v>40</v>
      </c>
      <c r="P7" s="3" t="s">
        <v>40</v>
      </c>
    </row>
    <row r="8" spans="2:16" x14ac:dyDescent="0.25">
      <c r="B8" s="81" t="s">
        <v>77</v>
      </c>
      <c r="C8" s="1" t="s">
        <v>40</v>
      </c>
      <c r="D8" s="2" t="s">
        <v>40</v>
      </c>
      <c r="E8" s="2" t="s">
        <v>40</v>
      </c>
      <c r="F8" s="47">
        <f>dotčené_nemovitosti!Z27</f>
        <v>31379</v>
      </c>
      <c r="G8" s="1">
        <v>0</v>
      </c>
      <c r="H8" s="2" t="s">
        <v>40</v>
      </c>
      <c r="I8" s="3">
        <v>0</v>
      </c>
      <c r="J8" s="1" t="s">
        <v>40</v>
      </c>
      <c r="K8" s="2" t="s">
        <v>40</v>
      </c>
      <c r="L8" s="47" t="s">
        <v>40</v>
      </c>
      <c r="M8" s="48">
        <f>dotčené_nemovitosti!Y27</f>
        <v>912</v>
      </c>
      <c r="N8" s="2" t="s">
        <v>40</v>
      </c>
      <c r="O8" s="2" t="s">
        <v>40</v>
      </c>
      <c r="P8" s="3" t="s">
        <v>40</v>
      </c>
    </row>
    <row r="9" spans="2:16" x14ac:dyDescent="0.25">
      <c r="B9" s="81" t="s">
        <v>78</v>
      </c>
      <c r="C9" s="1" t="s">
        <v>40</v>
      </c>
      <c r="D9" s="2" t="s">
        <v>40</v>
      </c>
      <c r="E9" s="2" t="s">
        <v>40</v>
      </c>
      <c r="F9" s="47">
        <f>dotčené_nemovitosti!Z28</f>
        <v>39932</v>
      </c>
      <c r="G9" s="48">
        <f>dotčené_nemovitosti!AC26</f>
        <v>136</v>
      </c>
      <c r="H9" s="2" t="s">
        <v>40</v>
      </c>
      <c r="I9" s="47">
        <f>dotčené_nemovitosti!AC25</f>
        <v>4726</v>
      </c>
      <c r="J9" s="1" t="s">
        <v>40</v>
      </c>
      <c r="K9" s="2" t="s">
        <v>40</v>
      </c>
      <c r="L9" s="47" t="s">
        <v>40</v>
      </c>
      <c r="M9" s="48">
        <f>dotčené_nemovitosti!Y28</f>
        <v>0</v>
      </c>
      <c r="N9" s="2" t="s">
        <v>40</v>
      </c>
      <c r="O9" s="2" t="s">
        <v>40</v>
      </c>
      <c r="P9" s="3" t="s">
        <v>40</v>
      </c>
    </row>
    <row r="10" spans="2:16" ht="15.75" thickBot="1" x14ac:dyDescent="0.3">
      <c r="B10" s="81" t="s">
        <v>79</v>
      </c>
      <c r="C10" s="1" t="s">
        <v>40</v>
      </c>
      <c r="D10" s="2" t="s">
        <v>40</v>
      </c>
      <c r="E10" s="2" t="s">
        <v>40</v>
      </c>
      <c r="F10" s="47">
        <f>dotčené_nemovitosti!Z29</f>
        <v>0</v>
      </c>
      <c r="G10" s="1">
        <v>0</v>
      </c>
      <c r="H10" s="2" t="s">
        <v>40</v>
      </c>
      <c r="I10" s="3">
        <v>0</v>
      </c>
      <c r="J10" s="48" t="s">
        <v>40</v>
      </c>
      <c r="K10" s="2" t="s">
        <v>40</v>
      </c>
      <c r="L10" s="47" t="s">
        <v>40</v>
      </c>
      <c r="M10" s="48">
        <f>dotčené_nemovitosti!Y29</f>
        <v>16335</v>
      </c>
      <c r="N10" s="2" t="s">
        <v>40</v>
      </c>
      <c r="O10" s="2" t="s">
        <v>40</v>
      </c>
      <c r="P10" s="3" t="s">
        <v>40</v>
      </c>
    </row>
    <row r="11" spans="2:16" ht="25.5" customHeight="1" thickBot="1" x14ac:dyDescent="0.3">
      <c r="B11" s="4" t="s">
        <v>34</v>
      </c>
      <c r="C11" s="5">
        <f t="shared" ref="C11:P11" si="0">SUM(C6:C10)</f>
        <v>0</v>
      </c>
      <c r="D11" s="6">
        <f t="shared" si="0"/>
        <v>0</v>
      </c>
      <c r="E11" s="46">
        <f t="shared" si="0"/>
        <v>0</v>
      </c>
      <c r="F11" s="46">
        <f t="shared" si="0"/>
        <v>96211</v>
      </c>
      <c r="G11" s="5">
        <f t="shared" si="0"/>
        <v>136</v>
      </c>
      <c r="H11" s="6">
        <f t="shared" si="0"/>
        <v>0</v>
      </c>
      <c r="I11" s="7">
        <f t="shared" si="0"/>
        <v>4726</v>
      </c>
      <c r="J11" s="5">
        <f t="shared" si="0"/>
        <v>0</v>
      </c>
      <c r="K11" s="6">
        <f t="shared" si="0"/>
        <v>0</v>
      </c>
      <c r="L11" s="7">
        <f t="shared" si="0"/>
        <v>0</v>
      </c>
      <c r="M11" s="5">
        <f t="shared" si="0"/>
        <v>17247</v>
      </c>
      <c r="N11" s="6">
        <f t="shared" si="0"/>
        <v>0</v>
      </c>
      <c r="O11" s="46">
        <f t="shared" si="0"/>
        <v>0</v>
      </c>
      <c r="P11" s="46">
        <f t="shared" si="0"/>
        <v>0</v>
      </c>
    </row>
  </sheetData>
  <mergeCells count="5">
    <mergeCell ref="B4:B5"/>
    <mergeCell ref="G4:I4"/>
    <mergeCell ref="J4:L4"/>
    <mergeCell ref="M4:P4"/>
    <mergeCell ref="C4:F4"/>
  </mergeCells>
  <conditionalFormatting sqref="B4:C4">
    <cfRule type="cellIs" dxfId="2" priority="3" stopIfTrue="1" operator="notEqual">
      <formula>0</formula>
    </cfRule>
  </conditionalFormatting>
  <conditionalFormatting sqref="G4">
    <cfRule type="cellIs" dxfId="1" priority="2" stopIfTrue="1" operator="notEqual">
      <formula>0</formula>
    </cfRule>
  </conditionalFormatting>
  <conditionalFormatting sqref="J4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77" orientation="landscape" r:id="rId1"/>
  <headerFooter>
    <oddHeader>&amp;LOprava TV v úseku Dřísy (mimo) – Všetaty (mimo)
 - vypracování projektové dokumentace&amp;R
Geodetická dokumentace</oddHeader>
    <oddFooter xml:space="preserve">&amp;CStránka 5 z 5&amp;R&amp;"-,Kurzíva"&amp;10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dotčené_nemovitosti</vt:lpstr>
      <vt:lpstr>PUPFL do 50m</vt:lpstr>
      <vt:lpstr>Sousední nemovitiosti</vt:lpstr>
      <vt:lpstr>Bilance ploch</vt:lpstr>
      <vt:lpstr>dotčené_nemovitosti!Názvy_tisku</vt:lpstr>
      <vt:lpstr>dotčené_nemovitosti!Oblast_tisku</vt:lpstr>
      <vt:lpstr>'PUPFL do 50m'!Oblast_tisku</vt:lpstr>
      <vt:lpstr>'Sousední nemovitiosti'!Oblast_tisku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Moravcová Jana, Ing.</dc:creator>
  <cp:lastModifiedBy>Unknown user</cp:lastModifiedBy>
  <cp:lastPrinted>2025-12-06T16:35:32Z</cp:lastPrinted>
  <dcterms:created xsi:type="dcterms:W3CDTF">2014-10-08T08:48:00Z</dcterms:created>
  <dcterms:modified xsi:type="dcterms:W3CDTF">2025-12-06T16:36:06Z</dcterms:modified>
</cp:coreProperties>
</file>